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pk.local\Total\Обмен\Группа питания\Капустина Е.С\Льгота школы\3 квартал 2020\"/>
    </mc:Choice>
  </mc:AlternateContent>
  <bookViews>
    <workbookView xWindow="0" yWindow="0" windowWidth="15336" windowHeight="8640" firstSheet="4" activeTab="9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  <sheet name="Лист3" sheetId="8" r:id="rId11"/>
  </sheets>
  <calcPr calcId="152511"/>
</workbook>
</file>

<file path=xl/calcChain.xml><?xml version="1.0" encoding="utf-8"?>
<calcChain xmlns="http://schemas.openxmlformats.org/spreadsheetml/2006/main">
  <c r="J36" i="7" l="1"/>
  <c r="K36" i="7"/>
  <c r="H36" i="7"/>
  <c r="D36" i="7"/>
  <c r="F36" i="7" s="1"/>
  <c r="L36" i="7" s="1"/>
  <c r="J29" i="12"/>
  <c r="H29" i="12"/>
  <c r="D29" i="12"/>
  <c r="H30" i="10"/>
  <c r="J30" i="10" s="1"/>
  <c r="D30" i="10"/>
  <c r="F30" i="10" s="1"/>
  <c r="H30" i="5"/>
  <c r="J30" i="5" s="1"/>
  <c r="D30" i="5"/>
  <c r="H34" i="7"/>
  <c r="D34" i="7"/>
  <c r="K34" i="7" s="1"/>
  <c r="J26" i="11"/>
  <c r="H26" i="11"/>
  <c r="F26" i="11"/>
  <c r="D26" i="11"/>
  <c r="H31" i="11"/>
  <c r="J31" i="11" s="1"/>
  <c r="H38" i="11"/>
  <c r="J38" i="11" s="1"/>
  <c r="H53" i="11"/>
  <c r="J53" i="11" s="1"/>
  <c r="H32" i="11"/>
  <c r="J32" i="11"/>
  <c r="H33" i="11"/>
  <c r="J33" i="11"/>
  <c r="H37" i="11"/>
  <c r="J37" i="11"/>
  <c r="J34" i="7"/>
  <c r="H27" i="7"/>
  <c r="J27" i="7"/>
  <c r="H28" i="7"/>
  <c r="J28" i="7"/>
  <c r="H29" i="7"/>
  <c r="J29" i="7"/>
  <c r="H31" i="7"/>
  <c r="J31" i="7"/>
  <c r="H32" i="7"/>
  <c r="J32" i="7"/>
  <c r="H33" i="7"/>
  <c r="J33" i="7"/>
  <c r="H35" i="7"/>
  <c r="J35" i="7"/>
  <c r="H37" i="7"/>
  <c r="J37" i="7"/>
  <c r="H39" i="7"/>
  <c r="J39" i="7"/>
  <c r="H40" i="7"/>
  <c r="J40" i="7"/>
  <c r="H41" i="7"/>
  <c r="J41" i="7"/>
  <c r="H43" i="7"/>
  <c r="J43" i="7"/>
  <c r="H44" i="7"/>
  <c r="J44" i="7"/>
  <c r="H45" i="7"/>
  <c r="J45" i="7"/>
  <c r="H46" i="7"/>
  <c r="J46" i="7"/>
  <c r="H47" i="7"/>
  <c r="J47" i="7"/>
  <c r="H48" i="7"/>
  <c r="J48" i="7"/>
  <c r="H49" i="7"/>
  <c r="J49" i="7"/>
  <c r="H51" i="7"/>
  <c r="J51" i="7"/>
  <c r="H52" i="7"/>
  <c r="J52" i="7"/>
  <c r="H53" i="7"/>
  <c r="J53" i="7"/>
  <c r="H54" i="7"/>
  <c r="J54" i="7"/>
  <c r="H55" i="7"/>
  <c r="J55" i="7"/>
  <c r="H56" i="7"/>
  <c r="J56" i="7"/>
  <c r="H59" i="7"/>
  <c r="J59" i="7"/>
  <c r="H60" i="7"/>
  <c r="J60" i="7"/>
  <c r="H61" i="7"/>
  <c r="J61" i="7"/>
  <c r="H63" i="7"/>
  <c r="J63" i="7"/>
  <c r="H65" i="7"/>
  <c r="J65" i="7"/>
  <c r="H66" i="7"/>
  <c r="J66" i="7"/>
  <c r="H67" i="7"/>
  <c r="J67" i="7"/>
  <c r="H22" i="2"/>
  <c r="J22" i="2"/>
  <c r="H24" i="2"/>
  <c r="J24" i="2"/>
  <c r="H23" i="2"/>
  <c r="J23" i="2" s="1"/>
  <c r="H33" i="2"/>
  <c r="J33" i="2" s="1"/>
  <c r="H34" i="3"/>
  <c r="J34" i="3" s="1"/>
  <c r="H36" i="3"/>
  <c r="J36" i="3" s="1"/>
  <c r="H23" i="3"/>
  <c r="J23" i="3" s="1"/>
  <c r="H21" i="3"/>
  <c r="J21" i="3"/>
  <c r="H22" i="3"/>
  <c r="J22" i="3"/>
  <c r="H33" i="3"/>
  <c r="J33" i="3"/>
  <c r="H28" i="4"/>
  <c r="J28" i="4" s="1"/>
  <c r="H33" i="4"/>
  <c r="J33" i="4" s="1"/>
  <c r="H27" i="4"/>
  <c r="J27" i="4" s="1"/>
  <c r="H30" i="4"/>
  <c r="J30" i="4" s="1"/>
  <c r="H32" i="4"/>
  <c r="J32" i="4" s="1"/>
  <c r="H20" i="5"/>
  <c r="J20" i="5"/>
  <c r="H22" i="5"/>
  <c r="J22" i="5" s="1"/>
  <c r="H21" i="5"/>
  <c r="J21" i="5"/>
  <c r="H32" i="5"/>
  <c r="J32" i="5"/>
  <c r="H21" i="6"/>
  <c r="J21" i="6" s="1"/>
  <c r="H35" i="6"/>
  <c r="J35" i="6"/>
  <c r="H22" i="6"/>
  <c r="J22" i="6" s="1"/>
  <c r="H24" i="6"/>
  <c r="J24" i="6" s="1"/>
  <c r="L24" i="6" s="1"/>
  <c r="H23" i="6"/>
  <c r="J23" i="6"/>
  <c r="H34" i="6"/>
  <c r="J34" i="6"/>
  <c r="H29" i="9"/>
  <c r="J29" i="9"/>
  <c r="H51" i="9"/>
  <c r="J51" i="9"/>
  <c r="H23" i="9"/>
  <c r="J23" i="9"/>
  <c r="H30" i="9"/>
  <c r="J30" i="9" s="1"/>
  <c r="L30" i="9" s="1"/>
  <c r="H33" i="9"/>
  <c r="J33" i="9" s="1"/>
  <c r="H21" i="9"/>
  <c r="J21" i="9" s="1"/>
  <c r="H22" i="9"/>
  <c r="J22" i="9" s="1"/>
  <c r="H32" i="9"/>
  <c r="J32" i="9" s="1"/>
  <c r="H28" i="10"/>
  <c r="J28" i="10" s="1"/>
  <c r="H33" i="10"/>
  <c r="J33" i="10" s="1"/>
  <c r="H34" i="10"/>
  <c r="J34" i="10" s="1"/>
  <c r="H44" i="10"/>
  <c r="J44" i="10" s="1"/>
  <c r="H20" i="10"/>
  <c r="J20" i="10" s="1"/>
  <c r="H22" i="10"/>
  <c r="J22" i="10" s="1"/>
  <c r="L22" i="10" s="1"/>
  <c r="H29" i="10"/>
  <c r="J29" i="10"/>
  <c r="L29" i="10" s="1"/>
  <c r="H21" i="10"/>
  <c r="J21" i="10"/>
  <c r="H32" i="10"/>
  <c r="J32" i="10"/>
  <c r="H19" i="12"/>
  <c r="J19" i="12" s="1"/>
  <c r="H27" i="12"/>
  <c r="J27" i="12"/>
  <c r="H21" i="12"/>
  <c r="J21" i="12"/>
  <c r="H28" i="12"/>
  <c r="J28" i="12" s="1"/>
  <c r="L28" i="12" s="1"/>
  <c r="H20" i="12"/>
  <c r="J20" i="12" s="1"/>
  <c r="H31" i="12"/>
  <c r="J31" i="12" s="1"/>
  <c r="D31" i="11"/>
  <c r="F31" i="11" s="1"/>
  <c r="D53" i="11"/>
  <c r="F53" i="11"/>
  <c r="D32" i="11"/>
  <c r="F32" i="11" s="1"/>
  <c r="D33" i="11"/>
  <c r="F33" i="11" s="1"/>
  <c r="L33" i="11" s="1"/>
  <c r="F34" i="7"/>
  <c r="L34" i="7" s="1"/>
  <c r="D27" i="7"/>
  <c r="F27" i="7" s="1"/>
  <c r="D28" i="7"/>
  <c r="F28" i="7" s="1"/>
  <c r="L28" i="7" s="1"/>
  <c r="D29" i="7"/>
  <c r="F29" i="7" s="1"/>
  <c r="L29" i="7" s="1"/>
  <c r="D31" i="7"/>
  <c r="F31" i="7" s="1"/>
  <c r="D32" i="7"/>
  <c r="F32" i="7" s="1"/>
  <c r="D33" i="7"/>
  <c r="F33" i="7" s="1"/>
  <c r="L33" i="7" s="1"/>
  <c r="D35" i="7"/>
  <c r="F35" i="7" s="1"/>
  <c r="L35" i="7" s="1"/>
  <c r="D39" i="7"/>
  <c r="F39" i="7" s="1"/>
  <c r="L39" i="7" s="1"/>
  <c r="D40" i="7"/>
  <c r="F40" i="7" s="1"/>
  <c r="D41" i="7"/>
  <c r="F41" i="7" s="1"/>
  <c r="L41" i="7" s="1"/>
  <c r="D43" i="7"/>
  <c r="F43" i="7" s="1"/>
  <c r="D44" i="7"/>
  <c r="F44" i="7" s="1"/>
  <c r="D45" i="7"/>
  <c r="F45" i="7" s="1"/>
  <c r="D46" i="7"/>
  <c r="F46" i="7" s="1"/>
  <c r="D47" i="7"/>
  <c r="F47" i="7" s="1"/>
  <c r="D48" i="7"/>
  <c r="F48" i="7" s="1"/>
  <c r="L48" i="7" s="1"/>
  <c r="D49" i="7"/>
  <c r="F49" i="7" s="1"/>
  <c r="D51" i="7"/>
  <c r="F51" i="7" s="1"/>
  <c r="D52" i="7"/>
  <c r="F52" i="7" s="1"/>
  <c r="D53" i="7"/>
  <c r="F53" i="7" s="1"/>
  <c r="L53" i="7" s="1"/>
  <c r="D54" i="7"/>
  <c r="F54" i="7" s="1"/>
  <c r="D55" i="7"/>
  <c r="F55" i="7" s="1"/>
  <c r="D56" i="7"/>
  <c r="F56" i="7" s="1"/>
  <c r="D59" i="7"/>
  <c r="F59" i="7" s="1"/>
  <c r="L59" i="7" s="1"/>
  <c r="D60" i="7"/>
  <c r="F60" i="7" s="1"/>
  <c r="D61" i="7"/>
  <c r="F61" i="7" s="1"/>
  <c r="D63" i="7"/>
  <c r="F63" i="7" s="1"/>
  <c r="D65" i="7"/>
  <c r="F65" i="7" s="1"/>
  <c r="L65" i="7" s="1"/>
  <c r="D66" i="7"/>
  <c r="F66" i="7" s="1"/>
  <c r="D67" i="7"/>
  <c r="F67" i="7" s="1"/>
  <c r="D37" i="7"/>
  <c r="F37" i="7" s="1"/>
  <c r="F34" i="2"/>
  <c r="D36" i="2"/>
  <c r="F36" i="2"/>
  <c r="L36" i="2" s="1"/>
  <c r="D36" i="3"/>
  <c r="F36" i="3"/>
  <c r="D56" i="4"/>
  <c r="F56" i="4" s="1"/>
  <c r="D28" i="4"/>
  <c r="F28" i="4"/>
  <c r="L28" i="4" s="1"/>
  <c r="D27" i="4"/>
  <c r="F27" i="4" s="1"/>
  <c r="D30" i="4"/>
  <c r="F30" i="4" s="1"/>
  <c r="D44" i="5"/>
  <c r="F44" i="5" s="1"/>
  <c r="D52" i="6"/>
  <c r="F52" i="6" s="1"/>
  <c r="F25" i="9"/>
  <c r="D29" i="9"/>
  <c r="F29" i="9"/>
  <c r="L29" i="9" s="1"/>
  <c r="F23" i="9"/>
  <c r="L23" i="9" s="1"/>
  <c r="D30" i="9"/>
  <c r="F30" i="9" s="1"/>
  <c r="F33" i="9"/>
  <c r="D28" i="10"/>
  <c r="F28" i="10"/>
  <c r="D44" i="10"/>
  <c r="F44" i="10"/>
  <c r="L44" i="10" s="1"/>
  <c r="D29" i="10"/>
  <c r="F29" i="10" s="1"/>
  <c r="D27" i="12"/>
  <c r="F27" i="12"/>
  <c r="D28" i="12"/>
  <c r="F28" i="12"/>
  <c r="K41" i="7"/>
  <c r="K29" i="7"/>
  <c r="H39" i="11"/>
  <c r="J39" i="11"/>
  <c r="H40" i="11"/>
  <c r="J40" i="11"/>
  <c r="H41" i="11"/>
  <c r="J41" i="11"/>
  <c r="H42" i="11"/>
  <c r="J42" i="11"/>
  <c r="H44" i="11"/>
  <c r="J44" i="11"/>
  <c r="H45" i="11"/>
  <c r="J45" i="11"/>
  <c r="H46" i="11"/>
  <c r="J46" i="11"/>
  <c r="H48" i="11"/>
  <c r="J48" i="11"/>
  <c r="H49" i="11"/>
  <c r="J49" i="11"/>
  <c r="H50" i="11"/>
  <c r="J50" i="11"/>
  <c r="H51" i="11"/>
  <c r="J51" i="11"/>
  <c r="H55" i="11"/>
  <c r="J55" i="11"/>
  <c r="H56" i="11"/>
  <c r="J56" i="11"/>
  <c r="H57" i="11"/>
  <c r="J57" i="11"/>
  <c r="D39" i="11"/>
  <c r="F39" i="11" s="1"/>
  <c r="D40" i="11"/>
  <c r="F40" i="11" s="1"/>
  <c r="D41" i="11"/>
  <c r="F41" i="11" s="1"/>
  <c r="L41" i="11" s="1"/>
  <c r="D42" i="11"/>
  <c r="F42" i="11" s="1"/>
  <c r="D44" i="11"/>
  <c r="F44" i="11" s="1"/>
  <c r="D45" i="11"/>
  <c r="F45" i="11" s="1"/>
  <c r="D46" i="11"/>
  <c r="F46" i="11" s="1"/>
  <c r="L46" i="11" s="1"/>
  <c r="D48" i="11"/>
  <c r="F48" i="11" s="1"/>
  <c r="D49" i="11"/>
  <c r="F49" i="11" s="1"/>
  <c r="D50" i="11"/>
  <c r="F50" i="11" s="1"/>
  <c r="D51" i="11"/>
  <c r="F51" i="11" s="1"/>
  <c r="L51" i="11" s="1"/>
  <c r="D55" i="11"/>
  <c r="F55" i="11" s="1"/>
  <c r="D56" i="11"/>
  <c r="F56" i="11" s="1"/>
  <c r="D57" i="11"/>
  <c r="F57" i="11" s="1"/>
  <c r="H37" i="10"/>
  <c r="J37" i="10" s="1"/>
  <c r="L37" i="10" s="1"/>
  <c r="H38" i="10"/>
  <c r="J38" i="10" s="1"/>
  <c r="H39" i="10"/>
  <c r="J39" i="10" s="1"/>
  <c r="H40" i="10"/>
  <c r="J40" i="10" s="1"/>
  <c r="H41" i="10"/>
  <c r="J41" i="10" s="1"/>
  <c r="L41" i="10" s="1"/>
  <c r="H42" i="10"/>
  <c r="J42" i="10" s="1"/>
  <c r="H46" i="10"/>
  <c r="J46" i="10" s="1"/>
  <c r="H47" i="10"/>
  <c r="J47" i="10" s="1"/>
  <c r="H48" i="10"/>
  <c r="J48" i="10" s="1"/>
  <c r="L48" i="10" s="1"/>
  <c r="H49" i="10"/>
  <c r="J49" i="10" s="1"/>
  <c r="H35" i="10"/>
  <c r="J35" i="10" s="1"/>
  <c r="D37" i="10"/>
  <c r="F37" i="10"/>
  <c r="D38" i="10"/>
  <c r="F38" i="10"/>
  <c r="D39" i="10"/>
  <c r="F39" i="10"/>
  <c r="D40" i="10"/>
  <c r="F40" i="10"/>
  <c r="D41" i="10"/>
  <c r="F41" i="10"/>
  <c r="D42" i="10"/>
  <c r="F42" i="10"/>
  <c r="D46" i="10"/>
  <c r="F46" i="10"/>
  <c r="D47" i="10"/>
  <c r="F47" i="10"/>
  <c r="D48" i="10"/>
  <c r="F48" i="10"/>
  <c r="D49" i="10"/>
  <c r="F49" i="10"/>
  <c r="D35" i="10"/>
  <c r="F35" i="10"/>
  <c r="H24" i="9"/>
  <c r="J24" i="9" s="1"/>
  <c r="L24" i="9" s="1"/>
  <c r="H25" i="9"/>
  <c r="J25" i="9" s="1"/>
  <c r="H27" i="9"/>
  <c r="J27" i="9"/>
  <c r="H35" i="9"/>
  <c r="J35" i="9"/>
  <c r="H36" i="9"/>
  <c r="J36" i="9"/>
  <c r="H37" i="9"/>
  <c r="J37" i="9"/>
  <c r="H38" i="9"/>
  <c r="J38" i="9"/>
  <c r="H39" i="9"/>
  <c r="J39" i="9"/>
  <c r="H40" i="9"/>
  <c r="J40" i="9"/>
  <c r="H42" i="9"/>
  <c r="J42" i="9"/>
  <c r="H43" i="9"/>
  <c r="J43" i="9"/>
  <c r="H44" i="9"/>
  <c r="J44" i="9"/>
  <c r="H46" i="9"/>
  <c r="J46" i="9"/>
  <c r="H47" i="9"/>
  <c r="J47" i="9"/>
  <c r="H49" i="9"/>
  <c r="J49" i="9"/>
  <c r="D21" i="9"/>
  <c r="F21" i="9"/>
  <c r="D22" i="9"/>
  <c r="F22" i="9"/>
  <c r="D23" i="9"/>
  <c r="D24" i="9"/>
  <c r="F24" i="9" s="1"/>
  <c r="D25" i="9"/>
  <c r="D27" i="9"/>
  <c r="F27" i="9" s="1"/>
  <c r="D32" i="9"/>
  <c r="F32" i="9" s="1"/>
  <c r="L32" i="9" s="1"/>
  <c r="D33" i="9"/>
  <c r="D35" i="9"/>
  <c r="F35" i="9" s="1"/>
  <c r="L35" i="9" s="1"/>
  <c r="D36" i="9"/>
  <c r="F36" i="9"/>
  <c r="D37" i="9"/>
  <c r="F37" i="9" s="1"/>
  <c r="L37" i="9" s="1"/>
  <c r="D38" i="9"/>
  <c r="F38" i="9"/>
  <c r="D39" i="9"/>
  <c r="F39" i="9" s="1"/>
  <c r="L39" i="9" s="1"/>
  <c r="D40" i="9"/>
  <c r="F40" i="9"/>
  <c r="D42" i="9"/>
  <c r="F42" i="9" s="1"/>
  <c r="L42" i="9" s="1"/>
  <c r="D43" i="9"/>
  <c r="F43" i="9"/>
  <c r="D44" i="9"/>
  <c r="F44" i="9" s="1"/>
  <c r="L44" i="9" s="1"/>
  <c r="D46" i="9"/>
  <c r="F46" i="9"/>
  <c r="D47" i="9"/>
  <c r="F47" i="9" s="1"/>
  <c r="L47" i="9" s="1"/>
  <c r="D49" i="9"/>
  <c r="F49" i="9"/>
  <c r="D51" i="9"/>
  <c r="F51" i="9" s="1"/>
  <c r="L51" i="9" s="1"/>
  <c r="H38" i="3"/>
  <c r="J38" i="3" s="1"/>
  <c r="H39" i="3"/>
  <c r="J39" i="3"/>
  <c r="H40" i="3"/>
  <c r="J40" i="3" s="1"/>
  <c r="H41" i="3"/>
  <c r="J41" i="3"/>
  <c r="L41" i="3" s="1"/>
  <c r="H42" i="3"/>
  <c r="J42" i="3" s="1"/>
  <c r="H43" i="3"/>
  <c r="J43" i="3"/>
  <c r="H44" i="3"/>
  <c r="J44" i="3" s="1"/>
  <c r="L44" i="3" s="1"/>
  <c r="H46" i="3"/>
  <c r="J46" i="3"/>
  <c r="H47" i="3"/>
  <c r="J47" i="3" s="1"/>
  <c r="H48" i="3"/>
  <c r="J48" i="3"/>
  <c r="H50" i="3"/>
  <c r="J50" i="3" s="1"/>
  <c r="H53" i="3"/>
  <c r="J53" i="3"/>
  <c r="L53" i="3" s="1"/>
  <c r="D38" i="3"/>
  <c r="F38" i="3" s="1"/>
  <c r="D39" i="3"/>
  <c r="F39" i="3"/>
  <c r="D40" i="3"/>
  <c r="F40" i="3" s="1"/>
  <c r="L40" i="3" s="1"/>
  <c r="D41" i="3"/>
  <c r="F41" i="3"/>
  <c r="D42" i="3"/>
  <c r="F42" i="3" s="1"/>
  <c r="D43" i="3"/>
  <c r="F43" i="3"/>
  <c r="D44" i="3"/>
  <c r="F44" i="3" s="1"/>
  <c r="D46" i="3"/>
  <c r="F46" i="3"/>
  <c r="L46" i="3" s="1"/>
  <c r="D47" i="3"/>
  <c r="F47" i="3" s="1"/>
  <c r="D48" i="3"/>
  <c r="F48" i="3"/>
  <c r="D50" i="3"/>
  <c r="F50" i="3" s="1"/>
  <c r="L50" i="3" s="1"/>
  <c r="D53" i="3"/>
  <c r="F53" i="3"/>
  <c r="H36" i="2"/>
  <c r="J36" i="2" s="1"/>
  <c r="H41" i="2"/>
  <c r="J41" i="2"/>
  <c r="H43" i="2"/>
  <c r="J43" i="2" s="1"/>
  <c r="H44" i="2"/>
  <c r="J44" i="2"/>
  <c r="L44" i="2" s="1"/>
  <c r="H45" i="2"/>
  <c r="J45" i="2" s="1"/>
  <c r="H46" i="2"/>
  <c r="J46" i="2"/>
  <c r="D41" i="2"/>
  <c r="F41" i="2" s="1"/>
  <c r="D43" i="2"/>
  <c r="F43" i="2"/>
  <c r="D44" i="2"/>
  <c r="F44" i="2" s="1"/>
  <c r="D45" i="2"/>
  <c r="F45" i="2"/>
  <c r="D46" i="2"/>
  <c r="F46" i="2" s="1"/>
  <c r="D19" i="12"/>
  <c r="F19" i="12" s="1"/>
  <c r="D20" i="12"/>
  <c r="F20" i="12"/>
  <c r="L20" i="12"/>
  <c r="D21" i="12"/>
  <c r="F21" i="12" s="1"/>
  <c r="D22" i="12"/>
  <c r="F22" i="12" s="1"/>
  <c r="H22" i="12"/>
  <c r="J22" i="12" s="1"/>
  <c r="D23" i="12"/>
  <c r="F23" i="12" s="1"/>
  <c r="H23" i="12"/>
  <c r="J23" i="12" s="1"/>
  <c r="L23" i="12"/>
  <c r="D25" i="12"/>
  <c r="F25" i="12" s="1"/>
  <c r="H25" i="12"/>
  <c r="J25" i="12"/>
  <c r="D31" i="12"/>
  <c r="F31" i="12" s="1"/>
  <c r="L31" i="12" s="1"/>
  <c r="D32" i="12"/>
  <c r="F32" i="12" s="1"/>
  <c r="H32" i="12"/>
  <c r="J32" i="12" s="1"/>
  <c r="D33" i="12"/>
  <c r="F33" i="12"/>
  <c r="H33" i="12"/>
  <c r="J33" i="12" s="1"/>
  <c r="D34" i="12"/>
  <c r="F34" i="12"/>
  <c r="L34" i="12" s="1"/>
  <c r="H34" i="12"/>
  <c r="J34" i="12" s="1"/>
  <c r="D35" i="12"/>
  <c r="F35" i="12" s="1"/>
  <c r="L35" i="12" s="1"/>
  <c r="H35" i="12"/>
  <c r="J35" i="12"/>
  <c r="D36" i="12"/>
  <c r="F36" i="12" s="1"/>
  <c r="L36" i="12" s="1"/>
  <c r="H36" i="12"/>
  <c r="J36" i="12"/>
  <c r="D37" i="12"/>
  <c r="F37" i="12"/>
  <c r="H37" i="12"/>
  <c r="D39" i="12"/>
  <c r="F39" i="12" s="1"/>
  <c r="H39" i="12"/>
  <c r="J39" i="12" s="1"/>
  <c r="D41" i="12"/>
  <c r="F41" i="12"/>
  <c r="L41" i="12" s="1"/>
  <c r="H41" i="12"/>
  <c r="J41" i="12" s="1"/>
  <c r="D42" i="12"/>
  <c r="F42" i="12"/>
  <c r="H42" i="12"/>
  <c r="J42" i="12" s="1"/>
  <c r="D43" i="12"/>
  <c r="F43" i="12" s="1"/>
  <c r="H43" i="12"/>
  <c r="J43" i="12"/>
  <c r="L43" i="12"/>
  <c r="D35" i="11"/>
  <c r="F35" i="11"/>
  <c r="H35" i="11"/>
  <c r="J35" i="11" s="1"/>
  <c r="D37" i="11"/>
  <c r="F37" i="11" s="1"/>
  <c r="L37" i="11" s="1"/>
  <c r="D38" i="11"/>
  <c r="F38" i="11" s="1"/>
  <c r="L38" i="11" s="1"/>
  <c r="L39" i="11"/>
  <c r="L40" i="11"/>
  <c r="L42" i="11"/>
  <c r="L44" i="11"/>
  <c r="L45" i="11"/>
  <c r="L48" i="11"/>
  <c r="L49" i="11"/>
  <c r="L50" i="11"/>
  <c r="L53" i="11"/>
  <c r="L55" i="11"/>
  <c r="L56" i="11"/>
  <c r="L57" i="11"/>
  <c r="L31" i="11"/>
  <c r="L32" i="11"/>
  <c r="D20" i="10"/>
  <c r="F20" i="10" s="1"/>
  <c r="D21" i="10"/>
  <c r="F21" i="10" s="1"/>
  <c r="L21" i="10" s="1"/>
  <c r="D22" i="10"/>
  <c r="F22" i="10" s="1"/>
  <c r="D23" i="10"/>
  <c r="F23" i="10" s="1"/>
  <c r="H23" i="10"/>
  <c r="J23" i="10" s="1"/>
  <c r="L23" i="10" s="1"/>
  <c r="D24" i="10"/>
  <c r="F24" i="10" s="1"/>
  <c r="L24" i="10" s="1"/>
  <c r="H24" i="10"/>
  <c r="J24" i="10" s="1"/>
  <c r="D26" i="10"/>
  <c r="F26" i="10"/>
  <c r="L26" i="10" s="1"/>
  <c r="H26" i="10"/>
  <c r="J26" i="10" s="1"/>
  <c r="L28" i="10"/>
  <c r="D32" i="10"/>
  <c r="F32" i="10" s="1"/>
  <c r="L32" i="10" s="1"/>
  <c r="D33" i="10"/>
  <c r="F33" i="10" s="1"/>
  <c r="L33" i="10" s="1"/>
  <c r="D34" i="10"/>
  <c r="F34" i="10" s="1"/>
  <c r="L34" i="10"/>
  <c r="L35" i="10"/>
  <c r="L38" i="10"/>
  <c r="L39" i="10"/>
  <c r="L40" i="10"/>
  <c r="L42" i="10"/>
  <c r="L46" i="10"/>
  <c r="L47" i="10"/>
  <c r="L49" i="10"/>
  <c r="L22" i="9"/>
  <c r="L27" i="9"/>
  <c r="L36" i="9"/>
  <c r="L38" i="9"/>
  <c r="L40" i="9"/>
  <c r="L43" i="9"/>
  <c r="L46" i="9"/>
  <c r="L49" i="9"/>
  <c r="L52" i="9"/>
  <c r="L54" i="9"/>
  <c r="D22" i="6"/>
  <c r="F22" i="6" s="1"/>
  <c r="D21" i="6"/>
  <c r="F21" i="6" s="1"/>
  <c r="L21" i="6" s="1"/>
  <c r="D23" i="6"/>
  <c r="F23" i="6"/>
  <c r="D24" i="6"/>
  <c r="F24" i="6" s="1"/>
  <c r="D25" i="6"/>
  <c r="F25" i="6" s="1"/>
  <c r="L25" i="6" s="1"/>
  <c r="H25" i="6"/>
  <c r="J25" i="6" s="1"/>
  <c r="D26" i="6"/>
  <c r="F26" i="6" s="1"/>
  <c r="H26" i="6"/>
  <c r="J26" i="6" s="1"/>
  <c r="L26" i="6" s="1"/>
  <c r="D28" i="6"/>
  <c r="F28" i="6"/>
  <c r="L28" i="6" s="1"/>
  <c r="H28" i="6"/>
  <c r="J28" i="6" s="1"/>
  <c r="D30" i="6"/>
  <c r="F30" i="6" s="1"/>
  <c r="H30" i="6"/>
  <c r="J30" i="6" s="1"/>
  <c r="D31" i="6"/>
  <c r="F31" i="6"/>
  <c r="H31" i="6"/>
  <c r="J31" i="6" s="1"/>
  <c r="D32" i="6"/>
  <c r="F32" i="6" s="1"/>
  <c r="H32" i="6"/>
  <c r="J32" i="6" s="1"/>
  <c r="L32" i="6" s="1"/>
  <c r="D34" i="6"/>
  <c r="F34" i="6"/>
  <c r="L34" i="6"/>
  <c r="D35" i="6"/>
  <c r="F35" i="6" s="1"/>
  <c r="L35" i="6" s="1"/>
  <c r="D36" i="6"/>
  <c r="F36" i="6"/>
  <c r="H36" i="6"/>
  <c r="J36" i="6" s="1"/>
  <c r="D38" i="6"/>
  <c r="F38" i="6" s="1"/>
  <c r="H38" i="6"/>
  <c r="J38" i="6"/>
  <c r="L38" i="6"/>
  <c r="D39" i="6"/>
  <c r="F39" i="6" s="1"/>
  <c r="H39" i="6"/>
  <c r="J39" i="6"/>
  <c r="D40" i="6"/>
  <c r="F40" i="6"/>
  <c r="L40" i="6" s="1"/>
  <c r="H40" i="6"/>
  <c r="J40" i="6" s="1"/>
  <c r="D41" i="6"/>
  <c r="F41" i="6"/>
  <c r="L41" i="6" s="1"/>
  <c r="H41" i="6"/>
  <c r="J41" i="6" s="1"/>
  <c r="D42" i="6"/>
  <c r="F42" i="6" s="1"/>
  <c r="H42" i="6"/>
  <c r="J42" i="6"/>
  <c r="L42" i="6"/>
  <c r="D43" i="6"/>
  <c r="F43" i="6" s="1"/>
  <c r="H43" i="6"/>
  <c r="J43" i="6"/>
  <c r="D44" i="6"/>
  <c r="F44" i="6"/>
  <c r="H44" i="6"/>
  <c r="J44" i="6" s="1"/>
  <c r="D46" i="6"/>
  <c r="F46" i="6"/>
  <c r="L46" i="6" s="1"/>
  <c r="H46" i="6"/>
  <c r="J46" i="6" s="1"/>
  <c r="D47" i="6"/>
  <c r="F47" i="6" s="1"/>
  <c r="L47" i="6" s="1"/>
  <c r="H47" i="6"/>
  <c r="J47" i="6"/>
  <c r="D48" i="6"/>
  <c r="F48" i="6" s="1"/>
  <c r="L48" i="6" s="1"/>
  <c r="H48" i="6"/>
  <c r="J48" i="6"/>
  <c r="H52" i="6"/>
  <c r="J52" i="6" s="1"/>
  <c r="L52" i="6" s="1"/>
  <c r="D54" i="6"/>
  <c r="F54" i="6" s="1"/>
  <c r="L54" i="6" s="1"/>
  <c r="H54" i="6"/>
  <c r="J54" i="6"/>
  <c r="D55" i="6"/>
  <c r="F55" i="6" s="1"/>
  <c r="L55" i="6" s="1"/>
  <c r="H55" i="6"/>
  <c r="J55" i="6"/>
  <c r="D56" i="6"/>
  <c r="F56" i="6"/>
  <c r="L56" i="6" s="1"/>
  <c r="H56" i="6"/>
  <c r="J56" i="6" s="1"/>
  <c r="D20" i="5"/>
  <c r="F20" i="5" s="1"/>
  <c r="L20" i="5" s="1"/>
  <c r="D21" i="5"/>
  <c r="F21" i="5"/>
  <c r="L21" i="5"/>
  <c r="D22" i="5"/>
  <c r="F22" i="5" s="1"/>
  <c r="D23" i="5"/>
  <c r="F23" i="5" s="1"/>
  <c r="H23" i="5"/>
  <c r="J23" i="5" s="1"/>
  <c r="D24" i="5"/>
  <c r="F24" i="5" s="1"/>
  <c r="L24" i="5" s="1"/>
  <c r="H24" i="5"/>
  <c r="J24" i="5" s="1"/>
  <c r="D26" i="5"/>
  <c r="F26" i="5" s="1"/>
  <c r="L26" i="5" s="1"/>
  <c r="H26" i="5"/>
  <c r="J26" i="5"/>
  <c r="D28" i="5"/>
  <c r="F28" i="5" s="1"/>
  <c r="H28" i="5"/>
  <c r="J28" i="5" s="1"/>
  <c r="D29" i="5"/>
  <c r="F29" i="5" s="1"/>
  <c r="H29" i="5"/>
  <c r="J29" i="5" s="1"/>
  <c r="D32" i="5"/>
  <c r="F32" i="5" s="1"/>
  <c r="D33" i="5"/>
  <c r="F33" i="5" s="1"/>
  <c r="H33" i="5"/>
  <c r="J33" i="5" s="1"/>
  <c r="D35" i="5"/>
  <c r="F35" i="5"/>
  <c r="L35" i="5" s="1"/>
  <c r="H35" i="5"/>
  <c r="J35" i="5" s="1"/>
  <c r="D36" i="5"/>
  <c r="F36" i="5"/>
  <c r="H36" i="5"/>
  <c r="J36" i="5" s="1"/>
  <c r="D37" i="5"/>
  <c r="F37" i="5" s="1"/>
  <c r="H37" i="5"/>
  <c r="J37" i="5"/>
  <c r="L37" i="5"/>
  <c r="D38" i="5"/>
  <c r="F38" i="5" s="1"/>
  <c r="H38" i="5"/>
  <c r="J38" i="5"/>
  <c r="D40" i="5"/>
  <c r="F40" i="5"/>
  <c r="L40" i="5" s="1"/>
  <c r="H40" i="5"/>
  <c r="J40" i="5" s="1"/>
  <c r="D41" i="5"/>
  <c r="F41" i="5"/>
  <c r="L41" i="5" s="1"/>
  <c r="H41" i="5"/>
  <c r="J41" i="5" s="1"/>
  <c r="D42" i="5"/>
  <c r="F42" i="5" s="1"/>
  <c r="H42" i="5"/>
  <c r="J42" i="5"/>
  <c r="L42" i="5"/>
  <c r="H44" i="5"/>
  <c r="J44" i="5" s="1"/>
  <c r="D46" i="5"/>
  <c r="F46" i="5"/>
  <c r="L46" i="5" s="1"/>
  <c r="H46" i="5"/>
  <c r="J46" i="5" s="1"/>
  <c r="L47" i="5"/>
  <c r="D48" i="5"/>
  <c r="F48" i="5" s="1"/>
  <c r="L48" i="5" s="1"/>
  <c r="H48" i="5"/>
  <c r="J48" i="5"/>
  <c r="D32" i="4"/>
  <c r="F32" i="4"/>
  <c r="L32" i="4"/>
  <c r="D33" i="4"/>
  <c r="F33" i="4" s="1"/>
  <c r="D34" i="4"/>
  <c r="F34" i="4"/>
  <c r="H34" i="4"/>
  <c r="J34" i="4" s="1"/>
  <c r="D35" i="4"/>
  <c r="F35" i="4" s="1"/>
  <c r="H35" i="4"/>
  <c r="J35" i="4"/>
  <c r="L35" i="4"/>
  <c r="D36" i="4"/>
  <c r="F36" i="4" s="1"/>
  <c r="H36" i="4"/>
  <c r="J36" i="4"/>
  <c r="L36" i="4" s="1"/>
  <c r="D37" i="4"/>
  <c r="F37" i="4"/>
  <c r="H37" i="4"/>
  <c r="J37" i="4" s="1"/>
  <c r="L37" i="4" s="1"/>
  <c r="D44" i="4"/>
  <c r="F44" i="4"/>
  <c r="L44" i="4" s="1"/>
  <c r="H44" i="4"/>
  <c r="J44" i="4" s="1"/>
  <c r="D45" i="4"/>
  <c r="F45" i="4"/>
  <c r="L45" i="4" s="1"/>
  <c r="H45" i="4"/>
  <c r="J45" i="4"/>
  <c r="D46" i="4"/>
  <c r="F46" i="4" s="1"/>
  <c r="L46" i="4" s="1"/>
  <c r="H46" i="4"/>
  <c r="J46" i="4" s="1"/>
  <c r="D47" i="4"/>
  <c r="F47" i="4"/>
  <c r="H47" i="4"/>
  <c r="J47" i="4" s="1"/>
  <c r="D48" i="4"/>
  <c r="F48" i="4"/>
  <c r="L48" i="4" s="1"/>
  <c r="H48" i="4"/>
  <c r="J48" i="4" s="1"/>
  <c r="D49" i="4"/>
  <c r="F49" i="4"/>
  <c r="L49" i="4" s="1"/>
  <c r="H49" i="4"/>
  <c r="J49" i="4"/>
  <c r="D50" i="4"/>
  <c r="F50" i="4" s="1"/>
  <c r="L50" i="4" s="1"/>
  <c r="H50" i="4"/>
  <c r="J50" i="4" s="1"/>
  <c r="D51" i="4"/>
  <c r="F51" i="4"/>
  <c r="H51" i="4"/>
  <c r="J51" i="4"/>
  <c r="L51" i="4" s="1"/>
  <c r="D53" i="4"/>
  <c r="F53" i="4" s="1"/>
  <c r="L53" i="4" s="1"/>
  <c r="H53" i="4"/>
  <c r="J53" i="4" s="1"/>
  <c r="D54" i="4"/>
  <c r="F54" i="4" s="1"/>
  <c r="L54" i="4" s="1"/>
  <c r="H54" i="4"/>
  <c r="J54" i="4"/>
  <c r="H56" i="4"/>
  <c r="J56" i="4" s="1"/>
  <c r="L56" i="4" s="1"/>
  <c r="J22" i="4"/>
  <c r="H38" i="4"/>
  <c r="J38" i="4" s="1"/>
  <c r="L38" i="4" s="1"/>
  <c r="D38" i="4"/>
  <c r="F38" i="4"/>
  <c r="D21" i="3"/>
  <c r="F21" i="3"/>
  <c r="D22" i="3"/>
  <c r="F22" i="3"/>
  <c r="L22" i="3"/>
  <c r="D23" i="3"/>
  <c r="F23" i="3" s="1"/>
  <c r="D24" i="3"/>
  <c r="F24" i="3" s="1"/>
  <c r="H24" i="3"/>
  <c r="J24" i="3" s="1"/>
  <c r="D25" i="3"/>
  <c r="F25" i="3" s="1"/>
  <c r="H25" i="3"/>
  <c r="J25" i="3" s="1"/>
  <c r="L25" i="3" s="1"/>
  <c r="D27" i="3"/>
  <c r="F27" i="3" s="1"/>
  <c r="L27" i="3" s="1"/>
  <c r="H27" i="3"/>
  <c r="J27" i="3"/>
  <c r="D29" i="3"/>
  <c r="F29" i="3" s="1"/>
  <c r="H29" i="3"/>
  <c r="J29" i="3" s="1"/>
  <c r="L29" i="3"/>
  <c r="D30" i="3"/>
  <c r="F30" i="3" s="1"/>
  <c r="L30" i="3" s="1"/>
  <c r="H30" i="3"/>
  <c r="J30" i="3"/>
  <c r="D31" i="3"/>
  <c r="F31" i="3" s="1"/>
  <c r="L31" i="3" s="1"/>
  <c r="H31" i="3"/>
  <c r="J31" i="3" s="1"/>
  <c r="D33" i="3"/>
  <c r="F33" i="3" s="1"/>
  <c r="L33" i="3" s="1"/>
  <c r="D34" i="3"/>
  <c r="F34" i="3" s="1"/>
  <c r="L34" i="3" s="1"/>
  <c r="D35" i="3"/>
  <c r="F35" i="3" s="1"/>
  <c r="L35" i="3" s="1"/>
  <c r="H35" i="3"/>
  <c r="J35" i="3"/>
  <c r="L36" i="3"/>
  <c r="L38" i="3"/>
  <c r="L39" i="3"/>
  <c r="L42" i="3"/>
  <c r="L43" i="3"/>
  <c r="L47" i="3"/>
  <c r="L48" i="3"/>
  <c r="D52" i="3"/>
  <c r="F52" i="3"/>
  <c r="L52" i="3" s="1"/>
  <c r="H52" i="3"/>
  <c r="J52" i="3" s="1"/>
  <c r="D54" i="3"/>
  <c r="F54" i="3" s="1"/>
  <c r="L54" i="3" s="1"/>
  <c r="H54" i="3"/>
  <c r="J54" i="3"/>
  <c r="D55" i="3"/>
  <c r="F55" i="3" s="1"/>
  <c r="L55" i="3" s="1"/>
  <c r="H55" i="3"/>
  <c r="J55" i="3"/>
  <c r="D22" i="2"/>
  <c r="F22" i="2" s="1"/>
  <c r="L22" i="2" s="1"/>
  <c r="D23" i="2"/>
  <c r="F23" i="2" s="1"/>
  <c r="L23" i="2" s="1"/>
  <c r="D24" i="2"/>
  <c r="F24" i="2" s="1"/>
  <c r="D25" i="2"/>
  <c r="F25" i="2" s="1"/>
  <c r="H25" i="2"/>
  <c r="J25" i="2" s="1"/>
  <c r="L25" i="2"/>
  <c r="D26" i="2"/>
  <c r="F26" i="2" s="1"/>
  <c r="H26" i="2"/>
  <c r="J26" i="2" s="1"/>
  <c r="L26" i="2" s="1"/>
  <c r="D28" i="2"/>
  <c r="F28" i="2" s="1"/>
  <c r="L28" i="2" s="1"/>
  <c r="H28" i="2"/>
  <c r="J28" i="2"/>
  <c r="D30" i="2"/>
  <c r="F30" i="2" s="1"/>
  <c r="H30" i="2"/>
  <c r="J30" i="2" s="1"/>
  <c r="L30" i="2"/>
  <c r="D31" i="2"/>
  <c r="F31" i="2" s="1"/>
  <c r="H31" i="2"/>
  <c r="J31" i="2" s="1"/>
  <c r="D33" i="2"/>
  <c r="F33" i="2" s="1"/>
  <c r="L33" i="2"/>
  <c r="D34" i="2"/>
  <c r="H34" i="2"/>
  <c r="J34" i="2" s="1"/>
  <c r="D37" i="2"/>
  <c r="F37" i="2" s="1"/>
  <c r="L37" i="2" s="1"/>
  <c r="H37" i="2"/>
  <c r="J37" i="2"/>
  <c r="D38" i="2"/>
  <c r="F38" i="2"/>
  <c r="H38" i="2"/>
  <c r="J38" i="2" s="1"/>
  <c r="D39" i="2"/>
  <c r="F39" i="2"/>
  <c r="L39" i="2" s="1"/>
  <c r="H39" i="2"/>
  <c r="J39" i="2" s="1"/>
  <c r="L41" i="2"/>
  <c r="L43" i="2"/>
  <c r="L45" i="2"/>
  <c r="L46" i="2"/>
  <c r="L60" i="7"/>
  <c r="L61" i="7"/>
  <c r="L43" i="7"/>
  <c r="L45" i="7"/>
  <c r="L46" i="7"/>
  <c r="L47" i="7"/>
  <c r="L49" i="7"/>
  <c r="L51" i="7"/>
  <c r="L52" i="7"/>
  <c r="L54" i="7"/>
  <c r="L55" i="7"/>
  <c r="L56" i="7"/>
  <c r="D57" i="7"/>
  <c r="K57" i="7" s="1"/>
  <c r="F57" i="7"/>
  <c r="L57" i="7" s="1"/>
  <c r="H57" i="7"/>
  <c r="J57" i="7" s="1"/>
  <c r="L63" i="7"/>
  <c r="L66" i="7"/>
  <c r="L67" i="7"/>
  <c r="L27" i="7"/>
  <c r="L32" i="7"/>
  <c r="L37" i="7"/>
  <c r="L40" i="7"/>
  <c r="K67" i="7"/>
  <c r="K66" i="7"/>
  <c r="K65" i="7"/>
  <c r="K63" i="7"/>
  <c r="K61" i="7"/>
  <c r="K60" i="7"/>
  <c r="K59" i="7"/>
  <c r="K56" i="7"/>
  <c r="K55" i="7"/>
  <c r="K54" i="7"/>
  <c r="K53" i="7"/>
  <c r="K52" i="7"/>
  <c r="K51" i="7"/>
  <c r="K49" i="7"/>
  <c r="K48" i="7"/>
  <c r="K47" i="7"/>
  <c r="K46" i="7"/>
  <c r="K45" i="7"/>
  <c r="K44" i="7"/>
  <c r="K43" i="7"/>
  <c r="K28" i="12"/>
  <c r="K27" i="12"/>
  <c r="K25" i="12"/>
  <c r="K23" i="12"/>
  <c r="K22" i="12"/>
  <c r="K21" i="12"/>
  <c r="K20" i="12"/>
  <c r="K19" i="12"/>
  <c r="K57" i="11"/>
  <c r="K56" i="11"/>
  <c r="K55" i="11"/>
  <c r="K53" i="11"/>
  <c r="K50" i="11"/>
  <c r="K51" i="11"/>
  <c r="K49" i="11"/>
  <c r="K48" i="11"/>
  <c r="K46" i="11"/>
  <c r="K45" i="11"/>
  <c r="K44" i="11"/>
  <c r="K42" i="11"/>
  <c r="K41" i="11"/>
  <c r="K40" i="11"/>
  <c r="K39" i="11"/>
  <c r="K38" i="11"/>
  <c r="K29" i="10"/>
  <c r="K28" i="10"/>
  <c r="K26" i="10"/>
  <c r="K24" i="10"/>
  <c r="K23" i="10"/>
  <c r="K22" i="10"/>
  <c r="K21" i="10"/>
  <c r="K20" i="10"/>
  <c r="K32" i="10"/>
  <c r="K33" i="10"/>
  <c r="K34" i="10"/>
  <c r="K30" i="9"/>
  <c r="K29" i="9"/>
  <c r="K27" i="9"/>
  <c r="K25" i="9"/>
  <c r="K24" i="9"/>
  <c r="K23" i="9"/>
  <c r="K22" i="9"/>
  <c r="K21" i="9"/>
  <c r="K32" i="6"/>
  <c r="K31" i="6"/>
  <c r="K28" i="6"/>
  <c r="K22" i="6"/>
  <c r="K23" i="6"/>
  <c r="K24" i="6"/>
  <c r="K26" i="6"/>
  <c r="K29" i="5"/>
  <c r="K28" i="5"/>
  <c r="K26" i="5"/>
  <c r="K24" i="5"/>
  <c r="K22" i="5"/>
  <c r="K21" i="5"/>
  <c r="K20" i="5"/>
  <c r="K30" i="4"/>
  <c r="K28" i="4"/>
  <c r="K27" i="4"/>
  <c r="K25" i="4"/>
  <c r="H25" i="4"/>
  <c r="J25" i="4" s="1"/>
  <c r="H24" i="4"/>
  <c r="J24" i="4" s="1"/>
  <c r="H23" i="4"/>
  <c r="J23" i="4" s="1"/>
  <c r="H22" i="4"/>
  <c r="D25" i="4"/>
  <c r="F25" i="4" s="1"/>
  <c r="L25" i="4" s="1"/>
  <c r="D24" i="4"/>
  <c r="F24" i="4" s="1"/>
  <c r="L24" i="4" s="1"/>
  <c r="D23" i="4"/>
  <c r="F23" i="4" s="1"/>
  <c r="L23" i="4" s="1"/>
  <c r="D22" i="4"/>
  <c r="K22" i="4" s="1"/>
  <c r="K31" i="3"/>
  <c r="K30" i="3"/>
  <c r="K29" i="3"/>
  <c r="K30" i="2"/>
  <c r="H21" i="11"/>
  <c r="J21" i="11" s="1"/>
  <c r="H22" i="11"/>
  <c r="J22" i="11"/>
  <c r="H23" i="11"/>
  <c r="J23" i="11" s="1"/>
  <c r="H25" i="11"/>
  <c r="J25" i="11" s="1"/>
  <c r="H27" i="11"/>
  <c r="J27" i="11" s="1"/>
  <c r="H28" i="11"/>
  <c r="J28" i="11" s="1"/>
  <c r="H29" i="11"/>
  <c r="J29" i="11" s="1"/>
  <c r="H23" i="7"/>
  <c r="J23" i="7"/>
  <c r="H24" i="7"/>
  <c r="J24" i="7" s="1"/>
  <c r="H25" i="7"/>
  <c r="J25" i="7"/>
  <c r="D21" i="11"/>
  <c r="F21" i="11" s="1"/>
  <c r="L21" i="11" s="1"/>
  <c r="D22" i="11"/>
  <c r="K22" i="11" s="1"/>
  <c r="F22" i="11"/>
  <c r="L22" i="11" s="1"/>
  <c r="D23" i="11"/>
  <c r="F23" i="11" s="1"/>
  <c r="D25" i="11"/>
  <c r="F25" i="11" s="1"/>
  <c r="D27" i="11"/>
  <c r="F27" i="11" s="1"/>
  <c r="D28" i="11"/>
  <c r="F28" i="11" s="1"/>
  <c r="D29" i="11"/>
  <c r="F29" i="11" s="1"/>
  <c r="D23" i="7"/>
  <c r="F23" i="7"/>
  <c r="L23" i="7" s="1"/>
  <c r="D24" i="7"/>
  <c r="F24" i="7" s="1"/>
  <c r="D25" i="7"/>
  <c r="F25" i="7"/>
  <c r="L25" i="7"/>
  <c r="K35" i="11"/>
  <c r="K48" i="6"/>
  <c r="K51" i="4"/>
  <c r="K36" i="3"/>
  <c r="K21" i="3"/>
  <c r="H58" i="4"/>
  <c r="J58" i="4" s="1"/>
  <c r="L58" i="4" s="1"/>
  <c r="D58" i="4"/>
  <c r="K58" i="4" s="1"/>
  <c r="F58" i="4"/>
  <c r="K47" i="4"/>
  <c r="K50" i="4"/>
  <c r="K32" i="11"/>
  <c r="K42" i="10"/>
  <c r="K41" i="10"/>
  <c r="K35" i="10"/>
  <c r="K43" i="9"/>
  <c r="K42" i="9"/>
  <c r="K40" i="9"/>
  <c r="K39" i="9"/>
  <c r="K36" i="6"/>
  <c r="K35" i="6"/>
  <c r="K42" i="5"/>
  <c r="K33" i="4"/>
  <c r="K34" i="4"/>
  <c r="K35" i="4"/>
  <c r="K36" i="4"/>
  <c r="K38" i="4"/>
  <c r="K48" i="3"/>
  <c r="K43" i="3"/>
  <c r="K41" i="3"/>
  <c r="K40" i="3"/>
  <c r="K26" i="2"/>
  <c r="K25" i="2"/>
  <c r="K23" i="2"/>
  <c r="K22" i="2"/>
  <c r="K68" i="7"/>
  <c r="K40" i="7"/>
  <c r="K35" i="7"/>
  <c r="K33" i="7"/>
  <c r="K28" i="7"/>
  <c r="K27" i="7"/>
  <c r="K45" i="12"/>
  <c r="K33" i="11"/>
  <c r="K46" i="2"/>
  <c r="K43" i="2"/>
  <c r="K50" i="10"/>
  <c r="K49" i="10"/>
  <c r="K48" i="10"/>
  <c r="K47" i="10"/>
  <c r="K46" i="10"/>
  <c r="K44" i="10"/>
  <c r="K40" i="10"/>
  <c r="K39" i="10"/>
  <c r="K38" i="10"/>
  <c r="K37" i="10"/>
  <c r="K55" i="9"/>
  <c r="K49" i="9"/>
  <c r="K38" i="9"/>
  <c r="K37" i="9"/>
  <c r="K48" i="5"/>
  <c r="K42" i="3"/>
  <c r="K38" i="3"/>
  <c r="K39" i="3"/>
  <c r="K35" i="3"/>
  <c r="K34" i="3"/>
  <c r="K57" i="6"/>
  <c r="K55" i="6"/>
  <c r="K40" i="5"/>
  <c r="K38" i="5"/>
  <c r="K37" i="5"/>
  <c r="K49" i="4"/>
  <c r="K45" i="4"/>
  <c r="K44" i="4"/>
  <c r="K56" i="3"/>
  <c r="K52" i="6"/>
  <c r="K39" i="6"/>
  <c r="K33" i="5"/>
  <c r="K44" i="3"/>
  <c r="K33" i="3"/>
  <c r="K41" i="6"/>
  <c r="K35" i="5"/>
  <c r="K41" i="5"/>
  <c r="K46" i="5"/>
  <c r="K32" i="4"/>
  <c r="K48" i="4"/>
  <c r="K22" i="3"/>
  <c r="K27" i="3"/>
  <c r="K25" i="3"/>
  <c r="K50" i="3"/>
  <c r="K53" i="3"/>
  <c r="K47" i="6"/>
  <c r="K34" i="6"/>
  <c r="K40" i="6"/>
  <c r="K56" i="6"/>
  <c r="K43" i="6"/>
  <c r="K31" i="7"/>
  <c r="K37" i="7"/>
  <c r="K25" i="7"/>
  <c r="K32" i="7"/>
  <c r="K39" i="7"/>
  <c r="K23" i="7"/>
  <c r="K36" i="12"/>
  <c r="K43" i="12"/>
  <c r="K33" i="12"/>
  <c r="K39" i="12"/>
  <c r="K31" i="12"/>
  <c r="K35" i="12"/>
  <c r="K42" i="12"/>
  <c r="K34" i="12"/>
  <c r="K41" i="12"/>
  <c r="K25" i="11"/>
  <c r="K29" i="11"/>
  <c r="K26" i="11"/>
  <c r="K28" i="11"/>
  <c r="K31" i="11"/>
  <c r="K44" i="2"/>
  <c r="K33" i="2"/>
  <c r="K41" i="2"/>
  <c r="K39" i="2"/>
  <c r="K34" i="2"/>
  <c r="K45" i="2"/>
  <c r="K36" i="2"/>
  <c r="K46" i="9"/>
  <c r="K33" i="9"/>
  <c r="K47" i="9"/>
  <c r="K51" i="9"/>
  <c r="K36" i="9"/>
  <c r="K32" i="9"/>
  <c r="K46" i="3"/>
  <c r="K56" i="4"/>
  <c r="K46" i="6"/>
  <c r="K47" i="3"/>
  <c r="K37" i="2"/>
  <c r="K38" i="6"/>
  <c r="K42" i="6"/>
  <c r="K44" i="6"/>
  <c r="K21" i="6"/>
  <c r="K23" i="3"/>
  <c r="K55" i="3"/>
  <c r="K46" i="4"/>
  <c r="K36" i="5"/>
  <c r="K44" i="5"/>
  <c r="L31" i="7" l="1"/>
  <c r="L27" i="12"/>
  <c r="L27" i="11"/>
  <c r="L20" i="10"/>
  <c r="L44" i="5"/>
  <c r="L32" i="5"/>
  <c r="L28" i="5"/>
  <c r="L22" i="5"/>
  <c r="L27" i="4"/>
  <c r="L24" i="3"/>
  <c r="L44" i="7"/>
  <c r="L39" i="12"/>
  <c r="L22" i="12"/>
  <c r="L21" i="12"/>
  <c r="L26" i="11"/>
  <c r="L33" i="9"/>
  <c r="L25" i="9"/>
  <c r="L30" i="6"/>
  <c r="L22" i="6"/>
  <c r="L33" i="5"/>
  <c r="L29" i="5"/>
  <c r="L33" i="4"/>
  <c r="L30" i="4"/>
  <c r="L23" i="3"/>
  <c r="L34" i="2"/>
  <c r="L31" i="2"/>
  <c r="F47" i="2"/>
  <c r="L24" i="2"/>
  <c r="L23" i="11"/>
  <c r="L38" i="2"/>
  <c r="L24" i="7"/>
  <c r="L68" i="7"/>
  <c r="J45" i="12"/>
  <c r="J60" i="4"/>
  <c r="K52" i="3"/>
  <c r="F59" i="11"/>
  <c r="L25" i="11"/>
  <c r="K28" i="2"/>
  <c r="K24" i="4"/>
  <c r="K37" i="11"/>
  <c r="F22" i="4"/>
  <c r="L36" i="5"/>
  <c r="L23" i="5"/>
  <c r="L36" i="6"/>
  <c r="L42" i="12"/>
  <c r="L37" i="12"/>
  <c r="L32" i="12"/>
  <c r="L19" i="12"/>
  <c r="J55" i="9"/>
  <c r="L21" i="9"/>
  <c r="F30" i="5"/>
  <c r="L30" i="5" s="1"/>
  <c r="K30" i="5"/>
  <c r="F56" i="3"/>
  <c r="K54" i="4"/>
  <c r="K24" i="3"/>
  <c r="K35" i="9"/>
  <c r="K38" i="2"/>
  <c r="K23" i="11"/>
  <c r="K32" i="5"/>
  <c r="K54" i="3"/>
  <c r="K24" i="2"/>
  <c r="K37" i="4"/>
  <c r="K44" i="9"/>
  <c r="L29" i="11"/>
  <c r="J59" i="11"/>
  <c r="K23" i="4"/>
  <c r="K25" i="6"/>
  <c r="L44" i="6"/>
  <c r="L43" i="6"/>
  <c r="L31" i="6"/>
  <c r="L35" i="11"/>
  <c r="L33" i="12"/>
  <c r="J57" i="6"/>
  <c r="L47" i="4"/>
  <c r="J37" i="12"/>
  <c r="K37" i="12"/>
  <c r="K23" i="5"/>
  <c r="K21" i="11"/>
  <c r="K32" i="12"/>
  <c r="K54" i="6"/>
  <c r="K53" i="4"/>
  <c r="K24" i="7"/>
  <c r="K27" i="11"/>
  <c r="L28" i="11"/>
  <c r="K31" i="2"/>
  <c r="K30" i="6"/>
  <c r="L21" i="3"/>
  <c r="L34" i="4"/>
  <c r="L38" i="5"/>
  <c r="L39" i="6"/>
  <c r="L23" i="6"/>
  <c r="L25" i="12"/>
  <c r="F55" i="9"/>
  <c r="J50" i="10"/>
  <c r="J68" i="7"/>
  <c r="K29" i="12"/>
  <c r="F29" i="12"/>
  <c r="L29" i="12" s="1"/>
  <c r="F50" i="10"/>
  <c r="J47" i="2"/>
  <c r="F57" i="6"/>
  <c r="F68" i="7"/>
  <c r="J50" i="5"/>
  <c r="J56" i="3"/>
  <c r="L30" i="10"/>
  <c r="L50" i="10" s="1"/>
  <c r="K30" i="10"/>
  <c r="L55" i="9" l="1"/>
  <c r="L57" i="6"/>
  <c r="L50" i="5"/>
  <c r="L56" i="3"/>
  <c r="L47" i="2"/>
  <c r="J72" i="7"/>
  <c r="J73" i="7" s="1"/>
  <c r="L45" i="12"/>
  <c r="F50" i="5"/>
  <c r="F45" i="12"/>
  <c r="F60" i="4"/>
  <c r="L22" i="4"/>
  <c r="L60" i="4" s="1"/>
  <c r="L59" i="11"/>
  <c r="F72" i="7" l="1"/>
  <c r="F73" i="7" s="1"/>
</calcChain>
</file>

<file path=xl/sharedStrings.xml><?xml version="1.0" encoding="utf-8"?>
<sst xmlns="http://schemas.openxmlformats.org/spreadsheetml/2006/main" count="406" uniqueCount="78">
  <si>
    <t>"Утверждаю"</t>
  </si>
  <si>
    <t>МЕНЮ</t>
  </si>
  <si>
    <t>"_____"________________2018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</si>
  <si>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</si>
  <si>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</si>
  <si>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</si>
  <si>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</si>
  <si>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</si>
  <si>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</si>
  <si>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</si>
  <si>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Повар:</t>
  </si>
  <si>
    <t>Составил: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</si>
  <si>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</si>
  <si>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</si>
  <si>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</si>
  <si>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</si>
  <si>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</si>
  <si>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</si>
  <si>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</si>
  <si>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</si>
  <si>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</si>
  <si>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</si>
  <si>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Хлеб пшеничный</t>
  </si>
  <si>
    <t>Макароны</t>
  </si>
  <si>
    <t>Масло сливочное</t>
  </si>
  <si>
    <t xml:space="preserve">норма возр.гр 7-10 лет </t>
  </si>
  <si>
    <t>Чай с сахаром</t>
  </si>
  <si>
    <t>молоко</t>
  </si>
  <si>
    <t>чай</t>
  </si>
  <si>
    <t>сахар</t>
  </si>
  <si>
    <t>Соус сметанный</t>
  </si>
  <si>
    <t>Сметана</t>
  </si>
  <si>
    <t>Мука пшеничная</t>
  </si>
  <si>
    <t>Молоко</t>
  </si>
  <si>
    <t>Сахар</t>
  </si>
  <si>
    <t>Калач сметанный</t>
  </si>
  <si>
    <t>Слойка с яблоком</t>
  </si>
  <si>
    <t>150/5</t>
  </si>
  <si>
    <t>какао</t>
  </si>
  <si>
    <t>Какао с молоком</t>
  </si>
  <si>
    <t>Соль</t>
  </si>
  <si>
    <t>Яйцо</t>
  </si>
  <si>
    <t>Запеканка творожная</t>
  </si>
  <si>
    <t>Творог</t>
  </si>
  <si>
    <t>Крупа манная</t>
  </si>
  <si>
    <t>Сухари панировочные</t>
  </si>
  <si>
    <t>Макароны, запеченные с яйцом</t>
  </si>
  <si>
    <t>Яйца</t>
  </si>
  <si>
    <t>Яблоки</t>
  </si>
  <si>
    <t>Каша рисовая молочная</t>
  </si>
  <si>
    <t>Крупа рисовая</t>
  </si>
  <si>
    <t>Каша манная молочная</t>
  </si>
  <si>
    <t>200/5</t>
  </si>
  <si>
    <t>Омлет натуральный</t>
  </si>
  <si>
    <t>Каша пшенная молочная</t>
  </si>
  <si>
    <t>Крупа пшено</t>
  </si>
  <si>
    <t>Каша молочная "Дружба"</t>
  </si>
  <si>
    <t>150/4</t>
  </si>
  <si>
    <t>Бутерброд с сыром</t>
  </si>
  <si>
    <t>Сыр</t>
  </si>
  <si>
    <t>Фрукты</t>
  </si>
  <si>
    <t>Бутерброд с маслом</t>
  </si>
  <si>
    <t>Бутерброд с колбасой</t>
  </si>
  <si>
    <t>Колбаса вареная</t>
  </si>
  <si>
    <t>Бутерброд с маслом и сыром</t>
  </si>
  <si>
    <t>200/8</t>
  </si>
  <si>
    <t>Апельсины</t>
  </si>
  <si>
    <t>Груши</t>
  </si>
  <si>
    <t>яблоки</t>
  </si>
  <si>
    <t>250/5</t>
  </si>
  <si>
    <t>Чай с лимоном и сахаром</t>
  </si>
  <si>
    <t>200/15/7</t>
  </si>
  <si>
    <t>Чай</t>
  </si>
  <si>
    <t>Лимон</t>
  </si>
  <si>
    <t>Чай с молоком</t>
  </si>
  <si>
    <t>Кофейный напиток</t>
  </si>
  <si>
    <t>Какао</t>
  </si>
  <si>
    <t>Сметна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</si>
</sst>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#,##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1" xfId="0" applyBorder="1"/>
    <xf numFmtId="0" fontId="0" fillId="0" borderId="0" xfId="0" applyBorder="1"/>
    <xf numFmtId="0" fontId="7" fillId="0" borderId="0" xfId="0" applyFont="1" applyBorder="1"/>
    <xf numFmtId="0" fontId="6" fillId="0" borderId="0" xfId="0" applyFont="1" applyBorder="1"/>
    <xf numFmtId="49" fontId="0" fillId="0" borderId="1" xfId="0" applyNumberFormat="1" applyBorder="1"/>
    <xf numFmtId="0" fontId="0" fillId="0" borderId="0" xfId="0" applyFont="1"/>
    <xf numFmtId="49" fontId="0" fillId="0" borderId="0" xfId="0" applyNumberFormat="1" applyBorder="1"/>
    <xf numFmtId="0" fontId="0" fillId="0" borderId="0" xfId="0" applyAlignment="1"/>
    <xf numFmtId="0" fontId="7" fillId="2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4" fontId="7" fillId="2" borderId="1" xfId="0" applyNumberFormat="1" applyFont="1" applyFill="1" applyBorder="1"/>
    <xf numFmtId="4" fontId="7" fillId="2" borderId="1" xfId="0" applyNumberFormat="1" applyFont="1" applyFill="1" applyBorder="1"/>
    <xf numFmtId="0" fontId="8" fillId="3" borderId="2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/>
    <xf numFmtId="4" fontId="9" fillId="3" borderId="1" xfId="0" applyNumberFormat="1" applyFont="1" applyFill="1" applyBorder="1"/>
    <xf numFmtId="0" fontId="9" fillId="3" borderId="1" xfId="0" applyFont="1" applyFill="1" applyBorder="1"/>
    <xf numFmtId="165" fontId="8" fillId="3" borderId="1" xfId="0" applyNumberFormat="1" applyFont="1" applyFill="1" applyBorder="1"/>
    <xf numFmtId="0" fontId="8" fillId="3" borderId="1" xfId="0" applyFont="1" applyFill="1" applyBorder="1"/>
    <xf numFmtId="4" fontId="8" fillId="3" borderId="1" xfId="0" applyNumberFormat="1" applyFont="1" applyFill="1" applyBorder="1"/>
    <xf numFmtId="0" fontId="7" fillId="4" borderId="2" xfId="0" applyFont="1" applyFill="1" applyBorder="1" applyAlignment="1">
      <alignment horizontal="center" vertical="center" wrapText="1"/>
    </xf>
    <xf numFmtId="165" fontId="0" fillId="4" borderId="1" xfId="0" applyNumberFormat="1" applyFill="1" applyBorder="1"/>
    <xf numFmtId="4" fontId="0" fillId="4" borderId="3" xfId="0" applyNumberFormat="1" applyFill="1" applyBorder="1" applyAlignment="1"/>
    <xf numFmtId="165" fontId="9" fillId="3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4" fontId="6" fillId="2" borderId="1" xfId="0" applyNumberFormat="1" applyFont="1" applyFill="1" applyBorder="1"/>
    <xf numFmtId="165" fontId="13" fillId="3" borderId="1" xfId="0" applyNumberFormat="1" applyFont="1" applyFill="1" applyBorder="1"/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2" fontId="13" fillId="3" borderId="1" xfId="0" applyNumberFormat="1" applyFont="1" applyFill="1" applyBorder="1"/>
    <xf numFmtId="2" fontId="9" fillId="3" borderId="1" xfId="0" applyNumberFormat="1" applyFont="1" applyFill="1" applyBorder="1"/>
    <xf numFmtId="4" fontId="0" fillId="3" borderId="1" xfId="0" applyNumberFormat="1" applyFill="1" applyBorder="1"/>
    <xf numFmtId="0" fontId="12" fillId="0" borderId="1" xfId="0" applyFont="1" applyBorder="1" applyAlignment="1">
      <alignment horizontal="center" wrapText="1"/>
    </xf>
    <xf numFmtId="165" fontId="9" fillId="3" borderId="4" xfId="0" applyNumberFormat="1" applyFont="1" applyFill="1" applyBorder="1"/>
    <xf numFmtId="165" fontId="12" fillId="3" borderId="1" xfId="0" applyNumberFormat="1" applyFont="1" applyFill="1" applyBorder="1" applyAlignment="1">
      <alignment horizontal="center" wrapText="1"/>
    </xf>
    <xf numFmtId="0" fontId="0" fillId="4" borderId="5" xfId="0" applyFill="1" applyBorder="1" applyAlignment="1"/>
    <xf numFmtId="165" fontId="0" fillId="4" borderId="1" xfId="0" applyNumberFormat="1" applyFont="1" applyFill="1" applyBorder="1"/>
    <xf numFmtId="165" fontId="12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 applyAlignment="1"/>
    <xf numFmtId="164" fontId="0" fillId="4" borderId="5" xfId="0" applyNumberFormat="1" applyFill="1" applyBorder="1" applyAlignment="1"/>
    <xf numFmtId="0" fontId="0" fillId="0" borderId="0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4" fontId="0" fillId="0" borderId="0" xfId="0" applyNumberFormat="1" applyFill="1" applyBorder="1"/>
    <xf numFmtId="165" fontId="12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/>
    <xf numFmtId="4" fontId="9" fillId="0" borderId="0" xfId="0" applyNumberFormat="1" applyFont="1" applyFill="1" applyBorder="1"/>
    <xf numFmtId="165" fontId="0" fillId="0" borderId="0" xfId="0" applyNumberFormat="1" applyFill="1" applyBorder="1"/>
    <xf numFmtId="165" fontId="9" fillId="0" borderId="0" xfId="0" applyNumberFormat="1" applyFont="1" applyFill="1" applyBorder="1" applyAlignment="1"/>
    <xf numFmtId="2" fontId="9" fillId="0" borderId="0" xfId="0" applyNumberFormat="1" applyFont="1" applyFill="1" applyBorder="1"/>
    <xf numFmtId="164" fontId="0" fillId="0" borderId="0" xfId="0" applyNumberFormat="1" applyFont="1" applyFill="1" applyBorder="1"/>
    <xf numFmtId="4" fontId="0" fillId="0" borderId="0" xfId="0" applyNumberFormat="1" applyFont="1" applyFill="1" applyBorder="1"/>
    <xf numFmtId="165" fontId="0" fillId="0" borderId="0" xfId="0" applyNumberFormat="1" applyFont="1" applyFill="1" applyBorder="1"/>
    <xf numFmtId="4" fontId="0" fillId="0" borderId="0" xfId="0" applyNumberFormat="1" applyFill="1" applyBorder="1" applyAlignment="1"/>
    <xf numFmtId="164" fontId="0" fillId="0" borderId="0" xfId="0" applyNumberFormat="1" applyFill="1" applyBorder="1" applyAlignment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165" fontId="8" fillId="0" borderId="0" xfId="0" applyNumberFormat="1" applyFont="1" applyFill="1" applyBorder="1"/>
    <xf numFmtId="0" fontId="8" fillId="0" borderId="0" xfId="0" applyFont="1" applyFill="1" applyBorder="1"/>
    <xf numFmtId="4" fontId="8" fillId="0" borderId="0" xfId="0" applyNumberFormat="1" applyFont="1" applyFill="1" applyBorder="1"/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/>
    <xf numFmtId="0" fontId="12" fillId="0" borderId="7" xfId="0" applyFont="1" applyBorder="1" applyAlignment="1">
      <alignment horizontal="center" wrapText="1"/>
    </xf>
    <xf numFmtId="4" fontId="0" fillId="0" borderId="0" xfId="0" applyNumberFormat="1"/>
    <xf numFmtId="0" fontId="7" fillId="0" borderId="8" xfId="0" applyFont="1" applyBorder="1"/>
    <xf numFmtId="166" fontId="0" fillId="2" borderId="1" xfId="0" applyNumberFormat="1" applyFill="1" applyBorder="1"/>
    <xf numFmtId="164" fontId="5" fillId="2" borderId="1" xfId="0" applyNumberFormat="1" applyFont="1" applyFill="1" applyBorder="1"/>
    <xf numFmtId="4" fontId="5" fillId="2" borderId="1" xfId="0" applyNumberFormat="1" applyFont="1" applyFill="1" applyBorder="1"/>
    <xf numFmtId="0" fontId="7" fillId="0" borderId="0" xfId="0" applyFont="1" applyFill="1" applyBorder="1"/>
    <xf numFmtId="0" fontId="0" fillId="0" borderId="9" xfId="0" applyBorder="1" applyAlignment="1">
      <alignment horizontal="center"/>
    </xf>
    <xf numFmtId="0" fontId="7" fillId="0" borderId="10" xfId="0" applyFont="1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7" fillId="0" borderId="11" xfId="0" applyFont="1" applyBorder="1"/>
    <xf numFmtId="0" fontId="15" fillId="0" borderId="0" xfId="0" applyFont="1"/>
    <xf numFmtId="0" fontId="12" fillId="0" borderId="1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Fill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165" fontId="15" fillId="4" borderId="1" xfId="0" applyNumberFormat="1" applyFont="1" applyFill="1" applyBorder="1"/>
    <xf numFmtId="0" fontId="3" fillId="2" borderId="7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15" fillId="4" borderId="7" xfId="0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right" vertical="center" wrapText="1"/>
    </xf>
    <xf numFmtId="2" fontId="3" fillId="2" borderId="7" xfId="0" applyNumberFormat="1" applyFont="1" applyFill="1" applyBorder="1" applyAlignment="1">
      <alignment horizontal="right" vertical="center" wrapText="1"/>
    </xf>
    <xf numFmtId="2" fontId="9" fillId="3" borderId="7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 wrapText="1"/>
    </xf>
    <xf numFmtId="165" fontId="9" fillId="3" borderId="4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165" fontId="15" fillId="4" borderId="1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2" fontId="2" fillId="2" borderId="7" xfId="0" applyNumberFormat="1" applyFont="1" applyFill="1" applyBorder="1" applyAlignment="1">
      <alignment horizontal="right" vertical="center" wrapText="1"/>
    </xf>
    <xf numFmtId="2" fontId="15" fillId="2" borderId="7" xfId="0" applyNumberFormat="1" applyFont="1" applyFill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4" fontId="0" fillId="4" borderId="5" xfId="0" applyNumberFormat="1" applyFill="1" applyBorder="1" applyAlignment="1"/>
    <xf numFmtId="164" fontId="1" fillId="2" borderId="1" xfId="0" applyNumberFormat="1" applyFont="1" applyFill="1" applyBorder="1"/>
    <xf numFmtId="4" fontId="1" fillId="2" borderId="1" xfId="0" applyNumberFormat="1" applyFont="1" applyFill="1" applyBorder="1"/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/>
    <xf numFmtId="0" fontId="0" fillId="0" borderId="0" xfId="0" applyFill="1" applyBorder="1" applyAlignment="1"/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15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6" xfId="0" applyBorder="1" applyAlignment="1"/>
    <xf numFmtId="0" fontId="0" fillId="0" borderId="4" xfId="0" applyBorder="1" applyAlignment="1"/>
    <xf numFmtId="0" fontId="0" fillId="0" borderId="15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0" fillId="0" borderId="0" xfId="0"/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/>
    <xf numFmtId="4" fontId="7" fillId="4" borderId="3" xfId="0" applyNumberFormat="1" applyFont="1" applyFill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7" fillId="4" borderId="5" xfId="0" applyFont="1" applyFill="1" applyBorder="1" applyAlignment="1"/>
    <xf numFmtId="4" fontId="15" fillId="4" borderId="3" xfId="0" applyNumberFormat="1" applyFont="1" applyFill="1" applyBorder="1" applyAlignment="1"/>
    <xf numFmtId="0" fontId="15" fillId="4" borderId="5" xfId="0" applyFont="1" applyFill="1" applyBorder="1" applyAlignment="1"/>
    <xf numFmtId="0" fontId="12" fillId="0" borderId="6" xfId="0" applyFont="1" applyBorder="1" applyAlignment="1">
      <alignment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7" fillId="0" borderId="21" xfId="0" applyFont="1" applyBorder="1" applyAlignment="1"/>
    <xf numFmtId="0" fontId="0" fillId="0" borderId="22" xfId="0" applyBorder="1" applyAlignment="1"/>
    <xf numFmtId="2" fontId="7" fillId="0" borderId="16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0" fontId="12" fillId="0" borderId="6" xfId="0" applyFont="1" applyFill="1" applyBorder="1" applyAlignment="1">
      <alignment wrapText="1"/>
    </xf>
    <xf numFmtId="0" fontId="0" fillId="0" borderId="4" xfId="0" applyFill="1" applyBorder="1" applyAlignment="1"/>
    <xf numFmtId="0" fontId="7" fillId="0" borderId="2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0" borderId="15" xfId="0" applyFont="1" applyBorder="1" applyAlignment="1">
      <alignment horizontal="left" vertical="center" wrapText="1"/>
    </xf>
    <xf numFmtId="2" fontId="0" fillId="4" borderId="3" xfId="0" applyNumberFormat="1" applyFill="1" applyBorder="1" applyAlignment="1"/>
    <xf numFmtId="2" fontId="0" fillId="0" borderId="5" xfId="0" applyNumberFormat="1" applyBorder="1" applyAlignment="1"/>
    <xf numFmtId="0" fontId="6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22" xfId="0" applyFont="1" applyBorder="1" applyAlignment="1"/>
    <xf numFmtId="0" fontId="0" fillId="0" borderId="5" xfId="0" applyBorder="1" applyAlignment="1"/>
    <xf numFmtId="4" fontId="0" fillId="4" borderId="3" xfId="0" applyNumberFormat="1" applyFont="1" applyFill="1" applyBorder="1" applyAlignment="1"/>
    <xf numFmtId="0" fontId="0" fillId="4" borderId="5" xfId="0" applyFont="1" applyFill="1" applyBorder="1" applyAlignment="1"/>
    <xf numFmtId="0" fontId="0" fillId="0" borderId="4" xfId="0" applyBorder="1" applyAlignment="1">
      <alignment horizontal="left" vertical="center" wrapText="1"/>
    </xf>
    <xf numFmtId="164" fontId="0" fillId="4" borderId="3" xfId="0" applyNumberFormat="1" applyFill="1" applyBorder="1" applyAlignment="1"/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NumberFormat="1" applyBorder="1" applyAlignment="1"/>
    <xf numFmtId="0" fontId="12" fillId="0" borderId="6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15" fillId="4" borderId="3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2" fontId="15" fillId="4" borderId="3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6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2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5" fillId="4" borderId="3" xfId="0" applyFont="1" applyFill="1" applyBorder="1" applyAlignment="1">
      <alignment horizontal="righ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4" fontId="15" fillId="4" borderId="3" xfId="0" applyNumberFormat="1" applyFont="1" applyFill="1" applyBorder="1" applyAlignment="1">
      <alignment horizontal="right"/>
    </xf>
    <xf numFmtId="0" fontId="15" fillId="4" borderId="5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12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" fontId="0" fillId="4" borderId="5" xfId="0" applyNumberFormat="1" applyFill="1" applyBorder="1" applyAlignment="1"/>
    <xf numFmtId="0" fontId="5" fillId="0" borderId="15" xfId="0" applyFont="1" applyBorder="1" applyAlignment="1">
      <alignment horizontal="left" vertical="center" wrapText="1"/>
    </xf>
    <xf numFmtId="2" fontId="0" fillId="0" borderId="6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/>
    </xf>
    <xf numFmtId="0" fontId="0" fillId="0" borderId="6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/>
    </xf>
    <xf numFmtId="0" fontId="12" fillId="0" borderId="15" xfId="0" applyFont="1" applyBorder="1" applyAlignment="1"/>
    <xf numFmtId="0" fontId="12" fillId="0" borderId="1" xfId="0" applyFont="1" applyBorder="1" applyAlignment="1"/>
    <xf numFmtId="0" fontId="7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I51" sqref="I51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158" t="s">
        <v>3</v>
      </c>
      <c r="B7" s="159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160"/>
      <c r="B8" s="161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s="86" customFormat="1" ht="15" customHeight="1" x14ac:dyDescent="0.3">
      <c r="A9" s="162" t="s">
        <v>49</v>
      </c>
      <c r="B9" s="163"/>
      <c r="C9" s="83" t="s">
        <v>57</v>
      </c>
      <c r="D9" s="84" t="s">
        <v>69</v>
      </c>
      <c r="E9" s="85"/>
      <c r="F9" s="85"/>
      <c r="G9" s="85"/>
      <c r="H9" s="85"/>
      <c r="I9" s="85"/>
      <c r="J9" s="85"/>
      <c r="K9" s="85"/>
      <c r="L9" s="85"/>
      <c r="M9" s="85"/>
    </row>
    <row r="10" spans="1:15" ht="15.75" customHeight="1" x14ac:dyDescent="0.3">
      <c r="A10" s="151" t="s">
        <v>26</v>
      </c>
      <c r="B10" s="138"/>
      <c r="C10" s="33">
        <v>200</v>
      </c>
      <c r="D10" s="77">
        <v>200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customHeight="1" x14ac:dyDescent="0.3">
      <c r="A11" s="151" t="s">
        <v>58</v>
      </c>
      <c r="B11" s="138"/>
      <c r="C11" s="33">
        <v>50</v>
      </c>
      <c r="D11" s="77">
        <v>85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 x14ac:dyDescent="0.3">
      <c r="A12" s="151" t="s">
        <v>60</v>
      </c>
      <c r="B12" s="138"/>
      <c r="C12" s="33">
        <v>150</v>
      </c>
      <c r="D12" s="77">
        <v>200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3">
      <c r="A13" s="151"/>
      <c r="B13" s="138"/>
      <c r="C13" s="33"/>
      <c r="D13" s="77"/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hidden="1" customHeight="1" x14ac:dyDescent="0.3">
      <c r="A14" s="151"/>
      <c r="B14" s="138"/>
      <c r="C14" s="33"/>
      <c r="D14" s="77"/>
      <c r="E14" s="46"/>
      <c r="F14" s="46"/>
      <c r="G14" s="46"/>
      <c r="H14" s="46"/>
      <c r="I14" s="46"/>
      <c r="J14" s="46"/>
      <c r="K14" s="46"/>
      <c r="L14" s="46"/>
      <c r="M14" s="46"/>
    </row>
    <row r="15" spans="1:15" hidden="1" x14ac:dyDescent="0.3">
      <c r="A15" s="151"/>
      <c r="B15" s="138"/>
      <c r="C15" s="33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5" hidden="1" x14ac:dyDescent="0.3">
      <c r="A16" s="137"/>
      <c r="B16" s="138"/>
      <c r="C16" s="33"/>
      <c r="D16" s="77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hidden="1" thickBot="1" x14ac:dyDescent="0.35">
      <c r="A17" s="156"/>
      <c r="B17" s="157"/>
      <c r="C17" s="72"/>
      <c r="D17" s="78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57.6" x14ac:dyDescent="0.3">
      <c r="A19" s="154" t="s">
        <v>9</v>
      </c>
      <c r="B19" s="155"/>
      <c r="C19" s="9" t="s">
        <v>25</v>
      </c>
      <c r="D19" s="9" t="s">
        <v>19</v>
      </c>
      <c r="E19" s="9" t="s">
        <v>7</v>
      </c>
      <c r="F19" s="9" t="s">
        <v>5</v>
      </c>
      <c r="G19" s="14" t="s">
        <v>20</v>
      </c>
      <c r="H19" s="14" t="s">
        <v>21</v>
      </c>
      <c r="I19" s="14" t="s">
        <v>7</v>
      </c>
      <c r="J19" s="14" t="s">
        <v>5</v>
      </c>
      <c r="K19" s="21" t="s">
        <v>6</v>
      </c>
      <c r="L19" s="152" t="s">
        <v>8</v>
      </c>
      <c r="M19" s="153"/>
    </row>
    <row r="20" spans="1:13" x14ac:dyDescent="0.3">
      <c r="A20" s="139"/>
      <c r="B20" s="140"/>
      <c r="C20" s="10"/>
      <c r="D20" s="10"/>
      <c r="E20" s="11"/>
      <c r="F20" s="11"/>
      <c r="G20" s="35"/>
      <c r="H20" s="34"/>
      <c r="I20" s="32"/>
      <c r="J20" s="16"/>
      <c r="K20" s="22"/>
      <c r="L20" s="146"/>
      <c r="M20" s="147"/>
    </row>
    <row r="21" spans="1:13" x14ac:dyDescent="0.3">
      <c r="A21" s="134"/>
      <c r="B21" s="135"/>
      <c r="C21" s="10"/>
      <c r="D21" s="10"/>
      <c r="E21" s="11"/>
      <c r="F21" s="11"/>
      <c r="G21" s="35"/>
      <c r="H21" s="34"/>
      <c r="I21" s="32"/>
      <c r="J21" s="16"/>
      <c r="K21" s="22"/>
      <c r="L21" s="23"/>
      <c r="M21" s="36"/>
    </row>
    <row r="22" spans="1:13" x14ac:dyDescent="0.3">
      <c r="A22" s="134" t="s">
        <v>50</v>
      </c>
      <c r="B22" s="135"/>
      <c r="C22" s="10">
        <v>2.3E-2</v>
      </c>
      <c r="D22" s="10">
        <f>C22*L6</f>
        <v>2.3E-2</v>
      </c>
      <c r="E22" s="11">
        <v>63</v>
      </c>
      <c r="F22" s="11">
        <f t="shared" ref="F22:F28" si="0">D22*E22</f>
        <v>1.4490000000000001</v>
      </c>
      <c r="G22" s="35">
        <v>3.7999999999999999E-2</v>
      </c>
      <c r="H22" s="34">
        <f>G22*M6</f>
        <v>3.7999999999999999E-2</v>
      </c>
      <c r="I22" s="32">
        <v>63</v>
      </c>
      <c r="J22" s="16">
        <f t="shared" ref="J22:J28" si="1">H22*I22</f>
        <v>2.3940000000000001</v>
      </c>
      <c r="K22" s="22">
        <f t="shared" ref="K22:K28" si="2">D22+H22</f>
        <v>6.0999999999999999E-2</v>
      </c>
      <c r="L22" s="146">
        <f>F22+J22</f>
        <v>3.843</v>
      </c>
      <c r="M22" s="147"/>
    </row>
    <row r="23" spans="1:13" x14ac:dyDescent="0.3">
      <c r="A23" s="134" t="s">
        <v>33</v>
      </c>
      <c r="B23" s="135"/>
      <c r="C23" s="10">
        <v>7.9000000000000001E-2</v>
      </c>
      <c r="D23" s="10">
        <f>C23*L6</f>
        <v>7.9000000000000001E-2</v>
      </c>
      <c r="E23" s="11">
        <v>56</v>
      </c>
      <c r="F23" s="11">
        <f t="shared" si="0"/>
        <v>4.4240000000000004</v>
      </c>
      <c r="G23" s="35">
        <v>0.13200000000000001</v>
      </c>
      <c r="H23" s="34">
        <f>G23*M6</f>
        <v>0.13200000000000001</v>
      </c>
      <c r="I23" s="32">
        <v>56</v>
      </c>
      <c r="J23" s="16">
        <f t="shared" si="1"/>
        <v>7.3920000000000003</v>
      </c>
      <c r="K23" s="22">
        <f t="shared" si="2"/>
        <v>0.21100000000000002</v>
      </c>
      <c r="L23" s="146">
        <f>F23+J23</f>
        <v>11.816000000000001</v>
      </c>
      <c r="M23" s="147"/>
    </row>
    <row r="24" spans="1:13" x14ac:dyDescent="0.3">
      <c r="A24" s="134" t="s">
        <v>34</v>
      </c>
      <c r="B24" s="135"/>
      <c r="C24" s="10">
        <v>4.0000000000000001E-3</v>
      </c>
      <c r="D24" s="10">
        <f>C24*L6</f>
        <v>4.0000000000000001E-3</v>
      </c>
      <c r="E24" s="11">
        <v>48</v>
      </c>
      <c r="F24" s="11">
        <f t="shared" si="0"/>
        <v>0.192</v>
      </c>
      <c r="G24" s="35">
        <v>7.0000000000000001E-3</v>
      </c>
      <c r="H24" s="34">
        <f>G24*M6</f>
        <v>7.0000000000000001E-3</v>
      </c>
      <c r="I24" s="32">
        <v>48</v>
      </c>
      <c r="J24" s="16">
        <f t="shared" si="1"/>
        <v>0.33600000000000002</v>
      </c>
      <c r="K24" s="22">
        <f t="shared" si="2"/>
        <v>1.0999999999999999E-2</v>
      </c>
      <c r="L24" s="146">
        <f>F24+J24</f>
        <v>0.52800000000000002</v>
      </c>
      <c r="M24" s="147"/>
    </row>
    <row r="25" spans="1:13" x14ac:dyDescent="0.3">
      <c r="A25" s="134" t="s">
        <v>40</v>
      </c>
      <c r="B25" s="135"/>
      <c r="C25" s="10">
        <v>2E-3</v>
      </c>
      <c r="D25" s="10">
        <f>C25*L6</f>
        <v>2E-3</v>
      </c>
      <c r="E25" s="11">
        <v>14</v>
      </c>
      <c r="F25" s="11">
        <f t="shared" si="0"/>
        <v>2.8000000000000001E-2</v>
      </c>
      <c r="G25" s="35">
        <v>2E-3</v>
      </c>
      <c r="H25" s="34">
        <f>G25*M6</f>
        <v>2E-3</v>
      </c>
      <c r="I25" s="32">
        <v>14</v>
      </c>
      <c r="J25" s="16">
        <f t="shared" si="1"/>
        <v>2.8000000000000001E-2</v>
      </c>
      <c r="K25" s="22">
        <f t="shared" si="2"/>
        <v>4.0000000000000001E-3</v>
      </c>
      <c r="L25" s="146">
        <f>F25+J25</f>
        <v>5.6000000000000001E-2</v>
      </c>
      <c r="M25" s="147"/>
    </row>
    <row r="26" spans="1:13" x14ac:dyDescent="0.3">
      <c r="A26" s="134" t="s">
        <v>24</v>
      </c>
      <c r="B26" s="135"/>
      <c r="C26" s="10">
        <v>4.0000000000000001E-3</v>
      </c>
      <c r="D26" s="10">
        <f>C26*L6</f>
        <v>4.0000000000000001E-3</v>
      </c>
      <c r="E26" s="11">
        <v>540</v>
      </c>
      <c r="F26" s="11">
        <f t="shared" si="0"/>
        <v>2.16</v>
      </c>
      <c r="G26" s="35">
        <v>5.0000000000000001E-3</v>
      </c>
      <c r="H26" s="34">
        <f>G26*M6</f>
        <v>5.0000000000000001E-3</v>
      </c>
      <c r="I26" s="32">
        <v>540</v>
      </c>
      <c r="J26" s="16">
        <f t="shared" si="1"/>
        <v>2.7</v>
      </c>
      <c r="K26" s="22">
        <f t="shared" si="2"/>
        <v>9.0000000000000011E-3</v>
      </c>
      <c r="L26" s="146">
        <f>F26+J26</f>
        <v>4.8600000000000003</v>
      </c>
      <c r="M26" s="147"/>
    </row>
    <row r="27" spans="1:13" hidden="1" x14ac:dyDescent="0.3">
      <c r="A27" s="134"/>
      <c r="B27" s="135"/>
      <c r="C27" s="10"/>
      <c r="D27" s="10"/>
      <c r="E27" s="11"/>
      <c r="F27" s="11"/>
      <c r="G27" s="35"/>
      <c r="H27" s="34"/>
      <c r="I27" s="32"/>
      <c r="J27" s="16"/>
      <c r="K27" s="22"/>
      <c r="L27" s="146"/>
      <c r="M27" s="147"/>
    </row>
    <row r="28" spans="1:13" hidden="1" x14ac:dyDescent="0.3">
      <c r="A28" s="134"/>
      <c r="B28" s="135"/>
      <c r="C28" s="10"/>
      <c r="D28" s="10">
        <f>C28*L6</f>
        <v>0</v>
      </c>
      <c r="E28" s="11"/>
      <c r="F28" s="11">
        <f t="shared" si="0"/>
        <v>0</v>
      </c>
      <c r="G28" s="24"/>
      <c r="H28" s="34">
        <f>G28*M6</f>
        <v>0</v>
      </c>
      <c r="I28" s="32"/>
      <c r="J28" s="16">
        <f t="shared" si="1"/>
        <v>0</v>
      </c>
      <c r="K28" s="22">
        <f t="shared" si="2"/>
        <v>0</v>
      </c>
      <c r="L28" s="146">
        <f>F28+J28</f>
        <v>0</v>
      </c>
      <c r="M28" s="147"/>
    </row>
    <row r="29" spans="1:13" x14ac:dyDescent="0.3">
      <c r="A29" s="134"/>
      <c r="B29" s="135"/>
      <c r="C29" s="10"/>
      <c r="D29" s="10"/>
      <c r="E29" s="11"/>
      <c r="F29" s="11"/>
      <c r="G29" s="35"/>
      <c r="H29" s="34"/>
      <c r="I29" s="32"/>
      <c r="J29" s="16"/>
      <c r="K29" s="22"/>
      <c r="L29" s="146"/>
      <c r="M29" s="147"/>
    </row>
    <row r="30" spans="1:13" x14ac:dyDescent="0.3">
      <c r="A30" s="134" t="s">
        <v>28</v>
      </c>
      <c r="B30" s="135"/>
      <c r="C30" s="10">
        <v>1E-3</v>
      </c>
      <c r="D30" s="10">
        <f>C30*L6</f>
        <v>1E-3</v>
      </c>
      <c r="E30" s="11">
        <v>250</v>
      </c>
      <c r="F30" s="11">
        <f>D30*E30</f>
        <v>0.25</v>
      </c>
      <c r="G30" s="35">
        <v>1E-3</v>
      </c>
      <c r="H30" s="34">
        <f>G30*M6</f>
        <v>1E-3</v>
      </c>
      <c r="I30" s="32">
        <v>250</v>
      </c>
      <c r="J30" s="16">
        <f>H30*I30</f>
        <v>0.25</v>
      </c>
      <c r="K30" s="22">
        <f>D30+H30</f>
        <v>2E-3</v>
      </c>
      <c r="L30" s="146">
        <f>F30+J30</f>
        <v>0.5</v>
      </c>
      <c r="M30" s="147"/>
    </row>
    <row r="31" spans="1:13" x14ac:dyDescent="0.3">
      <c r="A31" s="134" t="s">
        <v>29</v>
      </c>
      <c r="B31" s="135"/>
      <c r="C31" s="10">
        <v>1.4999999999999999E-2</v>
      </c>
      <c r="D31" s="10">
        <f>C31*L6</f>
        <v>1.4999999999999999E-2</v>
      </c>
      <c r="E31" s="11">
        <v>48</v>
      </c>
      <c r="F31" s="11">
        <f>D31*E31</f>
        <v>0.72</v>
      </c>
      <c r="G31" s="35">
        <v>1.4999999999999999E-2</v>
      </c>
      <c r="H31" s="34">
        <f>G31*M6</f>
        <v>1.4999999999999999E-2</v>
      </c>
      <c r="I31" s="32">
        <v>48</v>
      </c>
      <c r="J31" s="16">
        <f>H31*I31</f>
        <v>0.72</v>
      </c>
      <c r="K31" s="22">
        <f>D31+H31</f>
        <v>0.03</v>
      </c>
      <c r="L31" s="146">
        <f>F31+J31</f>
        <v>1.44</v>
      </c>
      <c r="M31" s="147"/>
    </row>
    <row r="32" spans="1:13" x14ac:dyDescent="0.3">
      <c r="A32" s="134"/>
      <c r="B32" s="135"/>
      <c r="C32" s="10"/>
      <c r="D32" s="10"/>
      <c r="E32" s="11"/>
      <c r="F32" s="11"/>
      <c r="G32" s="35"/>
      <c r="H32" s="34"/>
      <c r="I32" s="32"/>
      <c r="J32" s="16"/>
      <c r="K32" s="22"/>
      <c r="L32" s="23"/>
      <c r="M32" s="36"/>
    </row>
    <row r="33" spans="1:13" x14ac:dyDescent="0.3">
      <c r="A33" s="134" t="s">
        <v>22</v>
      </c>
      <c r="B33" s="135"/>
      <c r="C33" s="10">
        <v>0.04</v>
      </c>
      <c r="D33" s="10">
        <f>C33*L6</f>
        <v>0.04</v>
      </c>
      <c r="E33" s="11">
        <v>49.4</v>
      </c>
      <c r="F33" s="11">
        <f t="shared" ref="F33:F41" si="3">D33*E33</f>
        <v>1.976</v>
      </c>
      <c r="G33" s="35">
        <v>7.0000000000000007E-2</v>
      </c>
      <c r="H33" s="34">
        <f>G33*M6</f>
        <v>7.0000000000000007E-2</v>
      </c>
      <c r="I33" s="32">
        <v>49.3</v>
      </c>
      <c r="J33" s="16">
        <f t="shared" ref="J33:J41" si="4">H33*I33</f>
        <v>3.4510000000000001</v>
      </c>
      <c r="K33" s="22">
        <f t="shared" ref="K33:K46" si="5">D33+H33</f>
        <v>0.11000000000000001</v>
      </c>
      <c r="L33" s="146">
        <f>F33+J33</f>
        <v>5.4269999999999996</v>
      </c>
      <c r="M33" s="147"/>
    </row>
    <row r="34" spans="1:13" x14ac:dyDescent="0.3">
      <c r="A34" s="134" t="s">
        <v>59</v>
      </c>
      <c r="B34" s="135"/>
      <c r="C34" s="10">
        <v>1.2E-2</v>
      </c>
      <c r="D34" s="10">
        <f>C34*L6</f>
        <v>1.2E-2</v>
      </c>
      <c r="E34" s="11">
        <v>498</v>
      </c>
      <c r="F34" s="11">
        <f t="shared" si="3"/>
        <v>5.976</v>
      </c>
      <c r="G34" s="35">
        <v>1.7000000000000001E-2</v>
      </c>
      <c r="H34" s="34">
        <f>G34*M6</f>
        <v>1.7000000000000001E-2</v>
      </c>
      <c r="I34" s="32">
        <v>498</v>
      </c>
      <c r="J34" s="16">
        <f t="shared" si="4"/>
        <v>8.4660000000000011</v>
      </c>
      <c r="K34" s="22">
        <f t="shared" si="5"/>
        <v>2.9000000000000001E-2</v>
      </c>
      <c r="L34" s="146">
        <f>F34+J34</f>
        <v>14.442</v>
      </c>
      <c r="M34" s="147"/>
    </row>
    <row r="35" spans="1:13" x14ac:dyDescent="0.3">
      <c r="A35" s="134"/>
      <c r="B35" s="135"/>
      <c r="C35" s="10"/>
      <c r="D35" s="10"/>
      <c r="E35" s="11"/>
      <c r="F35" s="11"/>
      <c r="G35" s="35"/>
      <c r="H35" s="34"/>
      <c r="I35" s="32"/>
      <c r="J35" s="16"/>
      <c r="K35" s="22"/>
      <c r="L35" s="23"/>
      <c r="M35" s="36"/>
    </row>
    <row r="36" spans="1:13" x14ac:dyDescent="0.3">
      <c r="A36" s="134" t="s">
        <v>48</v>
      </c>
      <c r="B36" s="135"/>
      <c r="C36" s="10">
        <v>0.15</v>
      </c>
      <c r="D36" s="10">
        <f>C36*L6</f>
        <v>0.15</v>
      </c>
      <c r="E36" s="11">
        <v>115</v>
      </c>
      <c r="F36" s="11">
        <f t="shared" si="3"/>
        <v>17.25</v>
      </c>
      <c r="G36" s="35">
        <v>0.2</v>
      </c>
      <c r="H36" s="34">
        <f>G36*M6</f>
        <v>0.2</v>
      </c>
      <c r="I36" s="32">
        <v>115</v>
      </c>
      <c r="J36" s="16">
        <f t="shared" si="4"/>
        <v>23</v>
      </c>
      <c r="K36" s="22">
        <f t="shared" si="5"/>
        <v>0.35</v>
      </c>
      <c r="L36" s="146">
        <f>F36+J36</f>
        <v>40.25</v>
      </c>
      <c r="M36" s="147"/>
    </row>
    <row r="37" spans="1:13" x14ac:dyDescent="0.3">
      <c r="A37" s="134"/>
      <c r="B37" s="135"/>
      <c r="C37" s="10"/>
      <c r="D37" s="10">
        <f>C37*L6</f>
        <v>0</v>
      </c>
      <c r="E37" s="11"/>
      <c r="F37" s="11">
        <f t="shared" si="3"/>
        <v>0</v>
      </c>
      <c r="G37" s="35"/>
      <c r="H37" s="34">
        <f>G37*M6</f>
        <v>0</v>
      </c>
      <c r="I37" s="32"/>
      <c r="J37" s="16">
        <f t="shared" si="4"/>
        <v>0</v>
      </c>
      <c r="K37" s="22">
        <f t="shared" si="5"/>
        <v>0</v>
      </c>
      <c r="L37" s="146">
        <f>F37+J37</f>
        <v>0</v>
      </c>
      <c r="M37" s="147"/>
    </row>
    <row r="38" spans="1:13" hidden="1" x14ac:dyDescent="0.3">
      <c r="A38" s="134"/>
      <c r="B38" s="135"/>
      <c r="C38" s="10"/>
      <c r="D38" s="10">
        <f>C38*L6</f>
        <v>0</v>
      </c>
      <c r="E38" s="11"/>
      <c r="F38" s="11">
        <f>D38*E38</f>
        <v>0</v>
      </c>
      <c r="G38" s="35"/>
      <c r="H38" s="34">
        <f>G38*M6</f>
        <v>0</v>
      </c>
      <c r="I38" s="32"/>
      <c r="J38" s="16">
        <f>H38*I38</f>
        <v>0</v>
      </c>
      <c r="K38" s="22">
        <f>D38+H38</f>
        <v>0</v>
      </c>
      <c r="L38" s="146">
        <f>F38+J38</f>
        <v>0</v>
      </c>
      <c r="M38" s="147"/>
    </row>
    <row r="39" spans="1:13" hidden="1" x14ac:dyDescent="0.3">
      <c r="A39" s="134"/>
      <c r="B39" s="135"/>
      <c r="C39" s="10"/>
      <c r="D39" s="10">
        <f>C39*L6</f>
        <v>0</v>
      </c>
      <c r="E39" s="11"/>
      <c r="F39" s="11">
        <f>D39*E39</f>
        <v>0</v>
      </c>
      <c r="G39" s="35"/>
      <c r="H39" s="34">
        <f>G39*M6</f>
        <v>0</v>
      </c>
      <c r="I39" s="32"/>
      <c r="J39" s="16">
        <f>H39*I39</f>
        <v>0</v>
      </c>
      <c r="K39" s="22">
        <f>D39+H39</f>
        <v>0</v>
      </c>
      <c r="L39" s="146">
        <f>F39+J39</f>
        <v>0</v>
      </c>
      <c r="M39" s="147"/>
    </row>
    <row r="40" spans="1:13" x14ac:dyDescent="0.3">
      <c r="A40" s="134"/>
      <c r="B40" s="135"/>
      <c r="C40" s="10"/>
      <c r="D40" s="10"/>
      <c r="E40" s="11"/>
      <c r="F40" s="11"/>
      <c r="G40" s="35"/>
      <c r="H40" s="34"/>
      <c r="I40" s="32"/>
      <c r="J40" s="16"/>
      <c r="K40" s="22"/>
      <c r="L40" s="23"/>
      <c r="M40" s="36"/>
    </row>
    <row r="41" spans="1:13" hidden="1" x14ac:dyDescent="0.3">
      <c r="A41" s="134"/>
      <c r="B41" s="135"/>
      <c r="C41" s="10"/>
      <c r="D41" s="10">
        <f>C41*L6</f>
        <v>0</v>
      </c>
      <c r="E41" s="11"/>
      <c r="F41" s="11">
        <f t="shared" si="3"/>
        <v>0</v>
      </c>
      <c r="G41" s="24"/>
      <c r="H41" s="34">
        <f>G41*M6</f>
        <v>0</v>
      </c>
      <c r="I41" s="32"/>
      <c r="J41" s="16">
        <f t="shared" si="4"/>
        <v>0</v>
      </c>
      <c r="K41" s="22">
        <f t="shared" si="5"/>
        <v>0</v>
      </c>
      <c r="L41" s="146">
        <f>F41+J41</f>
        <v>0</v>
      </c>
      <c r="M41" s="147"/>
    </row>
    <row r="42" spans="1:13" hidden="1" x14ac:dyDescent="0.3">
      <c r="A42" s="134"/>
      <c r="B42" s="135"/>
      <c r="C42" s="10"/>
      <c r="D42" s="10"/>
      <c r="E42" s="11"/>
      <c r="F42" s="11"/>
      <c r="G42" s="24"/>
      <c r="H42" s="34"/>
      <c r="I42" s="32"/>
      <c r="J42" s="16"/>
      <c r="K42" s="22"/>
      <c r="L42" s="23"/>
      <c r="M42" s="36"/>
    </row>
    <row r="43" spans="1:13" hidden="1" x14ac:dyDescent="0.3">
      <c r="A43" s="134"/>
      <c r="B43" s="135"/>
      <c r="C43" s="10"/>
      <c r="D43" s="10">
        <f>C43*L6</f>
        <v>0</v>
      </c>
      <c r="E43" s="11"/>
      <c r="F43" s="11">
        <f>D43*E43</f>
        <v>0</v>
      </c>
      <c r="G43" s="35"/>
      <c r="H43" s="34">
        <f>G43*M6</f>
        <v>0</v>
      </c>
      <c r="I43" s="32"/>
      <c r="J43" s="16">
        <f>H43*I43</f>
        <v>0</v>
      </c>
      <c r="K43" s="22">
        <f>D43+H43</f>
        <v>0</v>
      </c>
      <c r="L43" s="146">
        <f>F43+J43</f>
        <v>0</v>
      </c>
      <c r="M43" s="147"/>
    </row>
    <row r="44" spans="1:13" hidden="1" x14ac:dyDescent="0.3">
      <c r="A44" s="134"/>
      <c r="B44" s="135"/>
      <c r="C44" s="10"/>
      <c r="D44" s="10">
        <f>C44*L6</f>
        <v>0</v>
      </c>
      <c r="E44" s="11"/>
      <c r="F44" s="11">
        <f>D44*E44</f>
        <v>0</v>
      </c>
      <c r="G44" s="35"/>
      <c r="H44" s="34">
        <f>G44*M6</f>
        <v>0</v>
      </c>
      <c r="I44" s="32"/>
      <c r="J44" s="16">
        <f>H44*I44</f>
        <v>0</v>
      </c>
      <c r="K44" s="22">
        <f>D44+H44</f>
        <v>0</v>
      </c>
      <c r="L44" s="146">
        <f>F44+J44</f>
        <v>0</v>
      </c>
      <c r="M44" s="147"/>
    </row>
    <row r="45" spans="1:13" s="82" customFormat="1" hidden="1" x14ac:dyDescent="0.3">
      <c r="A45" s="122"/>
      <c r="B45" s="123"/>
      <c r="C45" s="87"/>
      <c r="D45" s="87">
        <f>C45*L6</f>
        <v>0</v>
      </c>
      <c r="E45" s="88"/>
      <c r="F45" s="88">
        <f>D45*E45</f>
        <v>0</v>
      </c>
      <c r="G45" s="24"/>
      <c r="H45" s="15">
        <f>G45*M6</f>
        <v>0</v>
      </c>
      <c r="I45" s="31"/>
      <c r="J45" s="16">
        <f>H45*I45</f>
        <v>0</v>
      </c>
      <c r="K45" s="89">
        <f t="shared" si="5"/>
        <v>0</v>
      </c>
      <c r="L45" s="149">
        <f>F45+J45</f>
        <v>0</v>
      </c>
      <c r="M45" s="150"/>
    </row>
    <row r="46" spans="1:13" hidden="1" x14ac:dyDescent="0.3">
      <c r="A46" s="134"/>
      <c r="B46" s="135"/>
      <c r="C46" s="10"/>
      <c r="D46" s="10">
        <f>C46*L6</f>
        <v>0</v>
      </c>
      <c r="E46" s="11"/>
      <c r="F46" s="11">
        <f>D46*E46</f>
        <v>0</v>
      </c>
      <c r="G46" s="24"/>
      <c r="H46" s="15">
        <f>G46*M6</f>
        <v>0</v>
      </c>
      <c r="I46" s="31"/>
      <c r="J46" s="16">
        <f>H46*I46</f>
        <v>0</v>
      </c>
      <c r="K46" s="22">
        <f t="shared" si="5"/>
        <v>0</v>
      </c>
      <c r="L46" s="146">
        <f>F46+J46</f>
        <v>0</v>
      </c>
      <c r="M46" s="147"/>
    </row>
    <row r="47" spans="1:13" x14ac:dyDescent="0.3">
      <c r="A47" s="142" t="s">
        <v>4</v>
      </c>
      <c r="B47" s="143"/>
      <c r="C47" s="12"/>
      <c r="D47" s="13"/>
      <c r="E47" s="13"/>
      <c r="F47" s="13">
        <f>SUM(F22:F46)</f>
        <v>34.424999999999997</v>
      </c>
      <c r="G47" s="18"/>
      <c r="H47" s="18"/>
      <c r="I47" s="19"/>
      <c r="J47" s="20">
        <f>SUM(J22:J46)</f>
        <v>48.737000000000002</v>
      </c>
      <c r="K47" s="22"/>
      <c r="L47" s="145">
        <f>SUM(L22:L46)</f>
        <v>83.162000000000006</v>
      </c>
      <c r="M47" s="148"/>
    </row>
    <row r="48" spans="1:13" x14ac:dyDescent="0.3">
      <c r="A48" s="120"/>
      <c r="B48" s="121"/>
      <c r="C48" s="12"/>
      <c r="D48" s="13"/>
      <c r="E48" s="13"/>
      <c r="F48" s="13"/>
      <c r="G48" s="18"/>
      <c r="H48" s="18"/>
      <c r="I48" s="19"/>
      <c r="J48" s="20"/>
      <c r="K48" s="22"/>
      <c r="L48" s="145"/>
      <c r="M48" s="138"/>
    </row>
    <row r="49" spans="1:13" x14ac:dyDescent="0.3">
      <c r="A49" s="4"/>
      <c r="B49" s="4"/>
      <c r="C49" s="4"/>
      <c r="D49" s="4"/>
      <c r="E49" s="4"/>
      <c r="F49" s="4"/>
      <c r="G49" s="2"/>
      <c r="H49" s="2"/>
      <c r="I49" s="2"/>
      <c r="J49" s="2"/>
      <c r="K49" s="2"/>
      <c r="L49" s="2"/>
      <c r="M49" s="2"/>
    </row>
    <row r="50" spans="1:13" x14ac:dyDescent="0.3">
      <c r="A50" s="4"/>
      <c r="B50" s="4"/>
      <c r="C50" s="4"/>
      <c r="D50" s="4"/>
      <c r="E50" s="4"/>
      <c r="F50" s="4"/>
      <c r="G50" s="2"/>
      <c r="H50" s="2"/>
      <c r="I50" s="2"/>
      <c r="J50" s="2"/>
      <c r="K50" s="2"/>
      <c r="L50" s="2"/>
      <c r="M50" s="2"/>
    </row>
    <row r="51" spans="1:1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">
      <c r="B52" s="144"/>
      <c r="C52" s="144"/>
      <c r="D52" s="144"/>
      <c r="E52" s="144"/>
      <c r="F52" s="144"/>
      <c r="G52" s="144"/>
      <c r="H52" s="144"/>
      <c r="J52" s="8"/>
      <c r="K52" s="8"/>
      <c r="L52" s="8"/>
      <c r="M52" s="8"/>
    </row>
    <row r="53" spans="1:13" x14ac:dyDescent="0.3">
      <c r="B53" s="141"/>
      <c r="C53" s="141"/>
      <c r="D53" s="141"/>
      <c r="E53" s="141"/>
      <c r="F53" s="141"/>
      <c r="G53" s="141"/>
      <c r="H53" s="141"/>
      <c r="J53" s="8"/>
      <c r="K53" s="8"/>
      <c r="L53" s="8"/>
      <c r="M53" s="8"/>
    </row>
    <row r="54" spans="1:13" x14ac:dyDescent="0.3">
      <c r="G54" s="136"/>
      <c r="H54" s="136"/>
      <c r="I54" s="136"/>
      <c r="J54" s="8"/>
      <c r="K54" s="8"/>
      <c r="L54" s="8"/>
      <c r="M54" s="8"/>
    </row>
    <row r="55" spans="1:13" x14ac:dyDescent="0.3">
      <c r="G55" s="133"/>
      <c r="H55" s="133"/>
      <c r="I55" s="133"/>
      <c r="L55" s="7"/>
      <c r="M55" s="7"/>
    </row>
    <row r="56" spans="1:13" s="2" customFormat="1" x14ac:dyDescent="0.3">
      <c r="G56" s="41"/>
      <c r="H56" s="41"/>
      <c r="I56" s="41"/>
      <c r="L56" s="7"/>
      <c r="M56" s="7"/>
    </row>
    <row r="57" spans="1:13" s="2" customFormat="1" x14ac:dyDescent="0.3"/>
    <row r="58" spans="1:13" s="2" customFormat="1" x14ac:dyDescent="0.3">
      <c r="A58" s="129"/>
      <c r="B58" s="129"/>
      <c r="C58" s="129"/>
      <c r="D58" s="129"/>
      <c r="E58" s="132"/>
      <c r="F58" s="132"/>
      <c r="G58" s="132"/>
      <c r="H58" s="42"/>
      <c r="I58" s="131"/>
      <c r="J58" s="131"/>
      <c r="K58" s="131"/>
      <c r="L58" s="131"/>
      <c r="M58" s="131"/>
    </row>
    <row r="59" spans="1:13" s="2" customFormat="1" x14ac:dyDescent="0.3">
      <c r="A59" s="129"/>
      <c r="B59" s="129"/>
      <c r="C59" s="129"/>
      <c r="D59" s="129"/>
      <c r="E59" s="43"/>
      <c r="F59" s="43"/>
      <c r="G59" s="43"/>
      <c r="H59" s="43"/>
      <c r="I59" s="43"/>
      <c r="J59" s="43"/>
      <c r="K59" s="43"/>
      <c r="L59" s="43"/>
      <c r="M59" s="43"/>
    </row>
    <row r="60" spans="1:13" s="2" customFormat="1" x14ac:dyDescent="0.3">
      <c r="A60" s="44"/>
      <c r="B60" s="45"/>
      <c r="C60" s="44"/>
      <c r="E60" s="46"/>
      <c r="F60" s="46"/>
      <c r="G60" s="46"/>
      <c r="H60" s="46"/>
      <c r="I60" s="46"/>
      <c r="J60" s="46"/>
      <c r="K60" s="46"/>
      <c r="L60" s="46"/>
      <c r="M60" s="46"/>
    </row>
    <row r="61" spans="1:13" s="2" customFormat="1" x14ac:dyDescent="0.3">
      <c r="A61" s="44"/>
      <c r="B61" s="45"/>
      <c r="C61" s="44"/>
      <c r="E61" s="46"/>
      <c r="F61" s="46"/>
      <c r="G61" s="46"/>
      <c r="H61" s="46"/>
      <c r="I61" s="46"/>
      <c r="J61" s="46"/>
      <c r="K61" s="46"/>
      <c r="L61" s="46"/>
      <c r="M61" s="46"/>
    </row>
    <row r="62" spans="1:13" s="2" customFormat="1" x14ac:dyDescent="0.3">
      <c r="A62" s="44"/>
      <c r="B62" s="45"/>
      <c r="C62" s="44"/>
      <c r="E62" s="46"/>
      <c r="F62" s="46"/>
      <c r="G62" s="46"/>
      <c r="H62" s="46"/>
      <c r="I62" s="46"/>
      <c r="J62" s="46"/>
      <c r="K62" s="46"/>
      <c r="L62" s="46"/>
      <c r="M62" s="46"/>
    </row>
    <row r="63" spans="1:13" s="2" customFormat="1" x14ac:dyDescent="0.3">
      <c r="A63" s="44"/>
      <c r="B63" s="45"/>
      <c r="C63" s="44"/>
      <c r="E63" s="46"/>
      <c r="F63" s="46"/>
      <c r="G63" s="46"/>
      <c r="H63" s="46"/>
      <c r="I63" s="46"/>
      <c r="J63" s="46"/>
      <c r="K63" s="46"/>
      <c r="L63" s="46"/>
      <c r="M63" s="46"/>
    </row>
    <row r="64" spans="1:13" s="2" customFormat="1" x14ac:dyDescent="0.3">
      <c r="A64" s="44"/>
      <c r="B64" s="45"/>
      <c r="C64" s="44"/>
      <c r="E64" s="46"/>
      <c r="F64" s="46"/>
      <c r="G64" s="46"/>
      <c r="H64" s="46"/>
      <c r="I64" s="46"/>
      <c r="J64" s="46"/>
      <c r="K64" s="46"/>
      <c r="L64" s="46"/>
      <c r="M64" s="46"/>
    </row>
    <row r="65" spans="1:13" s="2" customFormat="1" x14ac:dyDescent="0.3">
      <c r="A65" s="3"/>
      <c r="B65" s="3"/>
      <c r="C65" s="3"/>
      <c r="D65" s="3"/>
      <c r="E65" s="43"/>
      <c r="F65" s="43"/>
      <c r="G65" s="43"/>
      <c r="H65" s="43"/>
      <c r="I65" s="43"/>
      <c r="J65" s="43"/>
      <c r="K65" s="43"/>
      <c r="L65" s="43"/>
      <c r="M65" s="43"/>
    </row>
    <row r="66" spans="1:13" s="2" customForma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s="2" customFormat="1" x14ac:dyDescent="0.3">
      <c r="A67" s="116"/>
      <c r="B67" s="117"/>
      <c r="C67" s="47"/>
      <c r="D67" s="47"/>
      <c r="E67" s="47"/>
      <c r="F67" s="47"/>
      <c r="G67" s="48"/>
      <c r="H67" s="48"/>
      <c r="I67" s="48"/>
      <c r="J67" s="48"/>
      <c r="K67" s="47"/>
      <c r="L67" s="116"/>
      <c r="M67" s="116"/>
    </row>
    <row r="68" spans="1:13" s="2" customFormat="1" x14ac:dyDescent="0.3">
      <c r="A68" s="114"/>
      <c r="B68" s="114"/>
      <c r="C68" s="49"/>
      <c r="D68" s="49"/>
      <c r="E68" s="50"/>
      <c r="F68" s="50"/>
      <c r="G68" s="51"/>
      <c r="H68" s="52"/>
      <c r="I68" s="50"/>
      <c r="J68" s="53"/>
      <c r="K68" s="54"/>
      <c r="L68" s="118"/>
      <c r="M68" s="119"/>
    </row>
    <row r="69" spans="1:13" s="2" customFormat="1" x14ac:dyDescent="0.3">
      <c r="A69" s="114"/>
      <c r="B69" s="114"/>
      <c r="C69" s="49"/>
      <c r="D69" s="49"/>
      <c r="E69" s="50"/>
      <c r="F69" s="50"/>
      <c r="G69" s="51"/>
      <c r="H69" s="52"/>
      <c r="I69" s="50"/>
      <c r="J69" s="53"/>
      <c r="K69" s="54"/>
      <c r="L69" s="118"/>
      <c r="M69" s="119"/>
    </row>
    <row r="70" spans="1:13" s="2" customFormat="1" x14ac:dyDescent="0.3">
      <c r="A70" s="114"/>
      <c r="B70" s="114"/>
      <c r="C70" s="49"/>
      <c r="D70" s="49"/>
      <c r="E70" s="50"/>
      <c r="F70" s="50"/>
      <c r="G70" s="51"/>
      <c r="H70" s="52"/>
      <c r="I70" s="50"/>
      <c r="J70" s="53"/>
      <c r="K70" s="54"/>
      <c r="L70" s="118"/>
      <c r="M70" s="119"/>
    </row>
    <row r="71" spans="1:13" s="2" customFormat="1" x14ac:dyDescent="0.3">
      <c r="A71" s="114"/>
      <c r="B71" s="114"/>
      <c r="C71" s="49"/>
      <c r="D71" s="49"/>
      <c r="E71" s="50"/>
      <c r="F71" s="50"/>
      <c r="G71" s="51"/>
      <c r="H71" s="52"/>
      <c r="I71" s="50"/>
      <c r="J71" s="53"/>
      <c r="K71" s="54"/>
      <c r="L71" s="118"/>
      <c r="M71" s="119"/>
    </row>
    <row r="72" spans="1:13" s="2" customFormat="1" x14ac:dyDescent="0.3">
      <c r="A72" s="114"/>
      <c r="B72" s="114"/>
      <c r="C72" s="49"/>
      <c r="D72" s="49"/>
      <c r="E72" s="50"/>
      <c r="F72" s="50"/>
      <c r="G72" s="51"/>
      <c r="H72" s="52"/>
      <c r="I72" s="50"/>
      <c r="J72" s="53"/>
      <c r="K72" s="54"/>
      <c r="L72" s="118"/>
      <c r="M72" s="119"/>
    </row>
    <row r="73" spans="1:13" s="2" customFormat="1" x14ac:dyDescent="0.3">
      <c r="A73" s="114"/>
      <c r="B73" s="115"/>
      <c r="C73" s="49"/>
      <c r="D73" s="49"/>
      <c r="E73" s="50"/>
      <c r="F73" s="50"/>
      <c r="G73" s="55"/>
      <c r="H73" s="52"/>
      <c r="I73" s="50"/>
      <c r="J73" s="53"/>
      <c r="K73" s="54"/>
      <c r="L73" s="118"/>
      <c r="M73" s="119"/>
    </row>
    <row r="74" spans="1:13" s="2" customFormat="1" x14ac:dyDescent="0.3">
      <c r="A74" s="114"/>
      <c r="B74" s="115"/>
      <c r="C74" s="49"/>
      <c r="D74" s="49"/>
      <c r="E74" s="50"/>
      <c r="F74" s="50"/>
      <c r="G74" s="55"/>
      <c r="H74" s="52"/>
      <c r="I74" s="56"/>
      <c r="J74" s="53"/>
      <c r="K74" s="54"/>
      <c r="L74" s="118"/>
      <c r="M74" s="119"/>
    </row>
    <row r="75" spans="1:13" s="2" customFormat="1" x14ac:dyDescent="0.3">
      <c r="A75" s="114"/>
      <c r="B75" s="115"/>
      <c r="C75" s="49"/>
      <c r="D75" s="49"/>
      <c r="E75" s="50"/>
      <c r="F75" s="50"/>
      <c r="G75" s="55"/>
      <c r="H75" s="52"/>
      <c r="I75" s="56"/>
      <c r="J75" s="53"/>
      <c r="K75" s="54"/>
      <c r="L75" s="118"/>
      <c r="M75" s="119"/>
    </row>
    <row r="76" spans="1:13" s="2" customFormat="1" x14ac:dyDescent="0.3">
      <c r="A76" s="128"/>
      <c r="B76" s="115"/>
      <c r="C76" s="57"/>
      <c r="D76" s="57"/>
      <c r="E76" s="58"/>
      <c r="F76" s="58"/>
      <c r="G76" s="55"/>
      <c r="H76" s="52"/>
      <c r="I76" s="56"/>
      <c r="J76" s="53"/>
      <c r="K76" s="59"/>
      <c r="L76" s="126"/>
      <c r="M76" s="127"/>
    </row>
    <row r="77" spans="1:13" s="2" customFormat="1" x14ac:dyDescent="0.3">
      <c r="A77" s="114"/>
      <c r="B77" s="115"/>
      <c r="C77" s="49"/>
      <c r="D77" s="49"/>
      <c r="E77" s="50"/>
      <c r="F77" s="50"/>
      <c r="G77" s="55"/>
      <c r="H77" s="52"/>
      <c r="I77" s="56"/>
      <c r="J77" s="53"/>
      <c r="K77" s="54"/>
      <c r="L77" s="118"/>
      <c r="M77" s="119"/>
    </row>
    <row r="78" spans="1:13" s="2" customFormat="1" x14ac:dyDescent="0.3">
      <c r="A78" s="114"/>
      <c r="B78" s="114"/>
      <c r="C78" s="49"/>
      <c r="D78" s="49"/>
      <c r="E78" s="50"/>
      <c r="F78" s="50"/>
      <c r="G78" s="55"/>
      <c r="H78" s="52"/>
      <c r="I78" s="56"/>
      <c r="J78" s="53"/>
      <c r="K78" s="54"/>
      <c r="L78" s="60"/>
      <c r="M78" s="61"/>
    </row>
    <row r="79" spans="1:13" s="2" customFormat="1" x14ac:dyDescent="0.3">
      <c r="A79" s="130"/>
      <c r="B79" s="130"/>
      <c r="C79" s="62"/>
      <c r="D79" s="63"/>
      <c r="E79" s="63"/>
      <c r="F79" s="63"/>
      <c r="G79" s="64"/>
      <c r="H79" s="64"/>
      <c r="I79" s="65"/>
      <c r="J79" s="66"/>
      <c r="K79" s="54"/>
      <c r="L79" s="124"/>
      <c r="M79" s="125"/>
    </row>
    <row r="80" spans="1:13" s="2" customFormat="1" x14ac:dyDescent="0.3">
      <c r="A80" s="4"/>
      <c r="B80" s="4"/>
      <c r="C80" s="4"/>
      <c r="D80" s="4"/>
      <c r="E80" s="4"/>
      <c r="F80" s="4"/>
    </row>
  </sheetData>
  <mergeCells count="110">
    <mergeCell ref="B1:H1"/>
    <mergeCell ref="B2:H2"/>
    <mergeCell ref="G3:I3"/>
    <mergeCell ref="G4:I4"/>
    <mergeCell ref="L22:M22"/>
    <mergeCell ref="L28:M28"/>
    <mergeCell ref="A27:B27"/>
    <mergeCell ref="A28:B28"/>
    <mergeCell ref="A33:B33"/>
    <mergeCell ref="A32:B32"/>
    <mergeCell ref="A29:B29"/>
    <mergeCell ref="L31:M31"/>
    <mergeCell ref="L27:M27"/>
    <mergeCell ref="A11:B11"/>
    <mergeCell ref="A7:B8"/>
    <mergeCell ref="A9:B9"/>
    <mergeCell ref="A10:B10"/>
    <mergeCell ref="A12:B12"/>
    <mergeCell ref="C7:C8"/>
    <mergeCell ref="D7:D8"/>
    <mergeCell ref="E7:G7"/>
    <mergeCell ref="L7:M7"/>
    <mergeCell ref="I7:K7"/>
    <mergeCell ref="L23:M23"/>
    <mergeCell ref="A23:B23"/>
    <mergeCell ref="A37:B37"/>
    <mergeCell ref="A31:B31"/>
    <mergeCell ref="A15:B15"/>
    <mergeCell ref="A13:B13"/>
    <mergeCell ref="A14:B14"/>
    <mergeCell ref="L19:M19"/>
    <mergeCell ref="A19:B19"/>
    <mergeCell ref="A17:B17"/>
    <mergeCell ref="L20:M20"/>
    <mergeCell ref="L36:M36"/>
    <mergeCell ref="L25:M25"/>
    <mergeCell ref="L24:M24"/>
    <mergeCell ref="L26:M26"/>
    <mergeCell ref="A30:B30"/>
    <mergeCell ref="A25:B25"/>
    <mergeCell ref="L29:M29"/>
    <mergeCell ref="L30:M30"/>
    <mergeCell ref="A34:B34"/>
    <mergeCell ref="L39:M39"/>
    <mergeCell ref="L41:M41"/>
    <mergeCell ref="L47:M47"/>
    <mergeCell ref="L43:M43"/>
    <mergeCell ref="L44:M44"/>
    <mergeCell ref="L45:M45"/>
    <mergeCell ref="L46:M46"/>
    <mergeCell ref="L33:M33"/>
    <mergeCell ref="L34:M34"/>
    <mergeCell ref="L37:M37"/>
    <mergeCell ref="L38:M38"/>
    <mergeCell ref="A44:B44"/>
    <mergeCell ref="A39:B39"/>
    <mergeCell ref="G54:I54"/>
    <mergeCell ref="A16:B16"/>
    <mergeCell ref="A24:B24"/>
    <mergeCell ref="A22:B22"/>
    <mergeCell ref="A21:B21"/>
    <mergeCell ref="A20:B20"/>
    <mergeCell ref="A36:B36"/>
    <mergeCell ref="A35:B35"/>
    <mergeCell ref="A26:B26"/>
    <mergeCell ref="A38:B38"/>
    <mergeCell ref="A42:B42"/>
    <mergeCell ref="A43:B43"/>
    <mergeCell ref="B53:H53"/>
    <mergeCell ref="A40:B40"/>
    <mergeCell ref="A41:B41"/>
    <mergeCell ref="A46:B46"/>
    <mergeCell ref="A47:B47"/>
    <mergeCell ref="B52:H52"/>
    <mergeCell ref="L79:M79"/>
    <mergeCell ref="L76:M76"/>
    <mergeCell ref="L77:M77"/>
    <mergeCell ref="A76:B76"/>
    <mergeCell ref="A58:A59"/>
    <mergeCell ref="A69:B69"/>
    <mergeCell ref="A79:B79"/>
    <mergeCell ref="A77:B77"/>
    <mergeCell ref="A78:B78"/>
    <mergeCell ref="A73:B73"/>
    <mergeCell ref="A68:B68"/>
    <mergeCell ref="L58:M58"/>
    <mergeCell ref="D58:D59"/>
    <mergeCell ref="E58:G58"/>
    <mergeCell ref="L68:M68"/>
    <mergeCell ref="L67:M67"/>
    <mergeCell ref="A70:B70"/>
    <mergeCell ref="L71:M71"/>
    <mergeCell ref="A71:B71"/>
    <mergeCell ref="A75:B75"/>
    <mergeCell ref="L74:M74"/>
    <mergeCell ref="L75:M75"/>
    <mergeCell ref="B58:B59"/>
    <mergeCell ref="I58:K58"/>
    <mergeCell ref="A74:B74"/>
    <mergeCell ref="A67:B67"/>
    <mergeCell ref="L69:M69"/>
    <mergeCell ref="L73:M73"/>
    <mergeCell ref="L72:M72"/>
    <mergeCell ref="L70:M70"/>
    <mergeCell ref="A72:B72"/>
    <mergeCell ref="A48:B48"/>
    <mergeCell ref="A45:B45"/>
    <mergeCell ref="G55:I55"/>
    <mergeCell ref="C58:C59"/>
    <mergeCell ref="L48:M48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fitToHeight="2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workbookViewId="0">
      <selection activeCell="J76" sqref="J76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3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144" t="s">
        <v>0</v>
      </c>
      <c r="C2" s="144"/>
      <c r="D2" s="144"/>
      <c r="E2" s="144"/>
      <c r="F2" s="144"/>
      <c r="G2" s="144"/>
      <c r="H2" s="144"/>
      <c r="J2" s="8"/>
      <c r="K2" s="8"/>
      <c r="L2" s="8"/>
      <c r="M2" s="8"/>
    </row>
    <row r="3" spans="1:13" x14ac:dyDescent="0.3">
      <c r="B3" s="141" t="s">
        <v>18</v>
      </c>
      <c r="C3" s="141"/>
      <c r="D3" s="141"/>
      <c r="E3" s="141"/>
      <c r="F3" s="141"/>
      <c r="G3" s="141"/>
      <c r="H3" s="141"/>
      <c r="J3" s="8"/>
      <c r="K3" s="8"/>
      <c r="L3" s="8"/>
      <c r="M3" s="8"/>
    </row>
    <row r="4" spans="1:13" x14ac:dyDescent="0.3">
      <c r="G4" s="136" t="s">
        <v>1</v>
      </c>
      <c r="H4" s="136"/>
      <c r="I4" s="136"/>
      <c r="J4" s="8"/>
      <c r="K4" s="8"/>
      <c r="L4" s="8"/>
      <c r="M4" s="8"/>
    </row>
    <row r="5" spans="1:13" x14ac:dyDescent="0.3">
      <c r="G5" s="133" t="s">
        <v>2</v>
      </c>
      <c r="H5" s="133"/>
      <c r="I5" s="133"/>
      <c r="L5" s="7"/>
      <c r="M5" s="7"/>
    </row>
    <row r="6" spans="1:13" x14ac:dyDescent="0.3">
      <c r="G6" s="6"/>
      <c r="H6" s="6"/>
      <c r="I6" s="6"/>
      <c r="L6" s="5" t="s">
        <v>14</v>
      </c>
      <c r="M6" s="5" t="s">
        <v>15</v>
      </c>
    </row>
    <row r="7" spans="1:13" ht="15" thickBot="1" x14ac:dyDescent="0.35">
      <c r="J7" s="1" t="s">
        <v>12</v>
      </c>
      <c r="K7" s="1" t="s">
        <v>13</v>
      </c>
      <c r="L7" s="1">
        <v>1</v>
      </c>
      <c r="M7" s="1">
        <v>1</v>
      </c>
    </row>
    <row r="8" spans="1:13" x14ac:dyDescent="0.3">
      <c r="A8" s="154" t="s">
        <v>3</v>
      </c>
      <c r="B8" s="175"/>
      <c r="C8" s="164" t="s">
        <v>16</v>
      </c>
      <c r="D8" s="166" t="s">
        <v>17</v>
      </c>
      <c r="E8" s="132"/>
      <c r="F8" s="132"/>
      <c r="G8" s="132"/>
      <c r="H8" s="42"/>
      <c r="I8" s="131"/>
      <c r="J8" s="131"/>
      <c r="K8" s="131"/>
      <c r="L8" s="131"/>
      <c r="M8" s="131"/>
    </row>
    <row r="9" spans="1:13" x14ac:dyDescent="0.3">
      <c r="A9" s="176"/>
      <c r="B9" s="177"/>
      <c r="C9" s="165"/>
      <c r="D9" s="167"/>
      <c r="E9" s="43"/>
      <c r="F9" s="43"/>
      <c r="G9" s="43"/>
      <c r="H9" s="43"/>
      <c r="I9" s="43"/>
      <c r="J9" s="43"/>
      <c r="K9" s="43"/>
      <c r="L9" s="43"/>
      <c r="M9" s="43"/>
    </row>
    <row r="10" spans="1:13" hidden="1" x14ac:dyDescent="0.3">
      <c r="A10" s="151"/>
      <c r="B10" s="138"/>
      <c r="C10" s="33"/>
      <c r="D10" s="77"/>
      <c r="E10" s="46"/>
      <c r="F10" s="46"/>
      <c r="G10" s="46"/>
      <c r="H10" s="46"/>
      <c r="I10" s="46"/>
      <c r="J10" s="46"/>
      <c r="K10" s="46"/>
      <c r="L10" s="46"/>
      <c r="M10" s="46"/>
    </row>
    <row r="11" spans="1:13" x14ac:dyDescent="0.3">
      <c r="A11" s="151" t="s">
        <v>42</v>
      </c>
      <c r="B11" s="188"/>
      <c r="C11" s="33">
        <v>150</v>
      </c>
      <c r="D11" s="80">
        <v>250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 x14ac:dyDescent="0.3">
      <c r="A12" s="151" t="s">
        <v>30</v>
      </c>
      <c r="B12" s="188"/>
      <c r="C12" s="33">
        <v>40</v>
      </c>
      <c r="D12" s="80">
        <v>50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5.75" customHeight="1" x14ac:dyDescent="0.3">
      <c r="A13" s="151" t="s">
        <v>75</v>
      </c>
      <c r="B13" s="138"/>
      <c r="C13" s="33">
        <v>200</v>
      </c>
      <c r="D13" s="77">
        <v>200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5.75" customHeight="1" x14ac:dyDescent="0.3">
      <c r="A14" s="199" t="s">
        <v>62</v>
      </c>
      <c r="B14" s="200"/>
      <c r="C14" s="33">
        <v>60</v>
      </c>
      <c r="D14" s="80">
        <v>80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5.75" hidden="1" customHeight="1" x14ac:dyDescent="0.3">
      <c r="A15" s="137"/>
      <c r="B15" s="138"/>
      <c r="C15" s="70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3" hidden="1" x14ac:dyDescent="0.3">
      <c r="A16" s="151"/>
      <c r="B16" s="138"/>
      <c r="C16" s="33"/>
      <c r="D16" s="77"/>
      <c r="E16" s="46"/>
      <c r="F16" s="46"/>
      <c r="G16" s="46"/>
      <c r="H16" s="46"/>
      <c r="I16" s="46"/>
      <c r="J16" s="46"/>
      <c r="K16" s="46"/>
      <c r="L16" s="46"/>
      <c r="M16" s="46"/>
    </row>
    <row r="17" spans="1:13" hidden="1" x14ac:dyDescent="0.3">
      <c r="A17" s="151"/>
      <c r="B17" s="138"/>
      <c r="C17" s="33"/>
      <c r="D17" s="77"/>
      <c r="E17" s="46"/>
      <c r="F17" s="46"/>
      <c r="G17" s="46"/>
      <c r="H17" s="46"/>
      <c r="I17" s="46"/>
      <c r="J17" s="46"/>
      <c r="K17" s="46"/>
      <c r="L17" s="46"/>
      <c r="M17" s="46"/>
    </row>
    <row r="18" spans="1:13" hidden="1" x14ac:dyDescent="0.3">
      <c r="A18" s="151"/>
      <c r="B18" s="138"/>
      <c r="C18" s="33"/>
      <c r="D18" s="77"/>
      <c r="E18" s="46"/>
      <c r="F18" s="46"/>
      <c r="G18" s="46"/>
      <c r="H18" s="46"/>
      <c r="I18" s="46"/>
      <c r="J18" s="46"/>
      <c r="K18" s="46"/>
      <c r="L18" s="46"/>
      <c r="M18" s="46"/>
    </row>
    <row r="19" spans="1:13" hidden="1" x14ac:dyDescent="0.3">
      <c r="A19" s="151"/>
      <c r="B19" s="138"/>
      <c r="C19" s="33"/>
      <c r="D19" s="110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" thickBot="1" x14ac:dyDescent="0.35">
      <c r="A20" s="156"/>
      <c r="B20" s="157"/>
      <c r="C20" s="81"/>
      <c r="D20" s="78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5" thickBo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57.6" x14ac:dyDescent="0.3">
      <c r="A22" s="154" t="s">
        <v>9</v>
      </c>
      <c r="B22" s="155"/>
      <c r="C22" s="9" t="s">
        <v>25</v>
      </c>
      <c r="D22" s="9" t="s">
        <v>19</v>
      </c>
      <c r="E22" s="9" t="s">
        <v>7</v>
      </c>
      <c r="F22" s="9" t="s">
        <v>5</v>
      </c>
      <c r="G22" s="14" t="s">
        <v>20</v>
      </c>
      <c r="H22" s="14" t="s">
        <v>21</v>
      </c>
      <c r="I22" s="14" t="s">
        <v>7</v>
      </c>
      <c r="J22" s="14" t="s">
        <v>5</v>
      </c>
      <c r="K22" s="21" t="s">
        <v>6</v>
      </c>
      <c r="L22" s="152" t="s">
        <v>8</v>
      </c>
      <c r="M22" s="153"/>
    </row>
    <row r="23" spans="1:13" hidden="1" x14ac:dyDescent="0.3">
      <c r="A23" s="134"/>
      <c r="B23" s="135"/>
      <c r="C23" s="10"/>
      <c r="D23" s="10">
        <f>C23*L7</f>
        <v>0</v>
      </c>
      <c r="E23" s="11"/>
      <c r="F23" s="11">
        <f>D23*E23</f>
        <v>0</v>
      </c>
      <c r="G23" s="35"/>
      <c r="H23" s="34">
        <f>G23*M7</f>
        <v>0</v>
      </c>
      <c r="I23" s="32"/>
      <c r="J23" s="16">
        <f>H23*I23</f>
        <v>0</v>
      </c>
      <c r="K23" s="22">
        <f>D23+H23</f>
        <v>0</v>
      </c>
      <c r="L23" s="146">
        <f>F23+J23</f>
        <v>0</v>
      </c>
      <c r="M23" s="147"/>
    </row>
    <row r="24" spans="1:13" hidden="1" x14ac:dyDescent="0.3">
      <c r="A24" s="134"/>
      <c r="B24" s="135"/>
      <c r="C24" s="10"/>
      <c r="D24" s="10">
        <f>C24*L7</f>
        <v>0</v>
      </c>
      <c r="E24" s="11"/>
      <c r="F24" s="11">
        <f>D24*E24</f>
        <v>0</v>
      </c>
      <c r="G24" s="35"/>
      <c r="H24" s="34">
        <f>G24*M7</f>
        <v>0</v>
      </c>
      <c r="I24" s="32"/>
      <c r="J24" s="16">
        <f>H24*I24</f>
        <v>0</v>
      </c>
      <c r="K24" s="22">
        <f>D24+H24</f>
        <v>0</v>
      </c>
      <c r="L24" s="146">
        <f>F24+J24</f>
        <v>0</v>
      </c>
      <c r="M24" s="147"/>
    </row>
    <row r="25" spans="1:13" hidden="1" x14ac:dyDescent="0.3">
      <c r="A25" s="173"/>
      <c r="B25" s="182"/>
      <c r="C25" s="10"/>
      <c r="D25" s="10">
        <f>C25*L7</f>
        <v>0</v>
      </c>
      <c r="E25" s="11"/>
      <c r="F25" s="11">
        <f>D25*E25</f>
        <v>0</v>
      </c>
      <c r="G25" s="35"/>
      <c r="H25" s="34">
        <f>G25*M7</f>
        <v>0</v>
      </c>
      <c r="I25" s="32"/>
      <c r="J25" s="16">
        <f t="shared" ref="J25:J34" si="0">H25*I25</f>
        <v>0</v>
      </c>
      <c r="K25" s="22">
        <f>D25+H25</f>
        <v>0</v>
      </c>
      <c r="L25" s="146">
        <f t="shared" ref="L25:L40" si="1">F25+J25</f>
        <v>0</v>
      </c>
      <c r="M25" s="147"/>
    </row>
    <row r="26" spans="1:13" x14ac:dyDescent="0.3">
      <c r="A26" s="173"/>
      <c r="B26" s="182"/>
      <c r="C26" s="10"/>
      <c r="D26" s="10"/>
      <c r="E26" s="11"/>
      <c r="F26" s="11"/>
      <c r="G26" s="38"/>
      <c r="H26" s="34"/>
      <c r="I26" s="32"/>
      <c r="J26" s="16"/>
      <c r="K26" s="22"/>
      <c r="L26" s="23"/>
      <c r="M26" s="36"/>
    </row>
    <row r="27" spans="1:13" x14ac:dyDescent="0.3">
      <c r="A27" s="134" t="s">
        <v>31</v>
      </c>
      <c r="B27" s="135"/>
      <c r="C27" s="10">
        <v>0.01</v>
      </c>
      <c r="D27" s="10">
        <f>C27*L7</f>
        <v>0.01</v>
      </c>
      <c r="E27" s="11">
        <v>248.4</v>
      </c>
      <c r="F27" s="11">
        <f>D27*E27</f>
        <v>2.484</v>
      </c>
      <c r="G27" s="35">
        <v>1.2500000000000001E-2</v>
      </c>
      <c r="H27" s="34">
        <f>G27*L7</f>
        <v>1.2500000000000001E-2</v>
      </c>
      <c r="I27" s="32">
        <v>248.4</v>
      </c>
      <c r="J27" s="16">
        <f>H27*I27</f>
        <v>3.1050000000000004</v>
      </c>
      <c r="K27" s="22">
        <f>D27+H27</f>
        <v>2.2499999999999999E-2</v>
      </c>
      <c r="L27" s="146">
        <f>F27+J27</f>
        <v>5.5890000000000004</v>
      </c>
      <c r="M27" s="147"/>
    </row>
    <row r="28" spans="1:13" x14ac:dyDescent="0.3">
      <c r="A28" s="134" t="s">
        <v>32</v>
      </c>
      <c r="B28" s="135"/>
      <c r="C28" s="10">
        <v>3.0000000000000001E-3</v>
      </c>
      <c r="D28" s="10">
        <f>C28*L7</f>
        <v>3.0000000000000001E-3</v>
      </c>
      <c r="E28" s="11">
        <v>32</v>
      </c>
      <c r="F28" s="11">
        <f>D28*E28</f>
        <v>9.6000000000000002E-2</v>
      </c>
      <c r="G28" s="35">
        <v>4.0000000000000001E-3</v>
      </c>
      <c r="H28" s="34">
        <f>G28*M7</f>
        <v>4.0000000000000001E-3</v>
      </c>
      <c r="I28" s="32">
        <v>32</v>
      </c>
      <c r="J28" s="16">
        <f>H28*I28</f>
        <v>0.128</v>
      </c>
      <c r="K28" s="22">
        <f>D28+H28</f>
        <v>7.0000000000000001E-3</v>
      </c>
      <c r="L28" s="146">
        <f>F28+J28</f>
        <v>0.224</v>
      </c>
      <c r="M28" s="147"/>
    </row>
    <row r="29" spans="1:13" x14ac:dyDescent="0.3">
      <c r="A29" s="134" t="s">
        <v>40</v>
      </c>
      <c r="B29" s="135"/>
      <c r="C29" s="10">
        <v>5.0000000000000001E-4</v>
      </c>
      <c r="D29" s="10">
        <f>C29*L7</f>
        <v>5.0000000000000001E-4</v>
      </c>
      <c r="E29" s="11">
        <v>14</v>
      </c>
      <c r="F29" s="11">
        <f>D29*E29</f>
        <v>7.0000000000000001E-3</v>
      </c>
      <c r="G29" s="35">
        <v>5.9999999999999995E-4</v>
      </c>
      <c r="H29" s="34">
        <f>G29*M7</f>
        <v>5.9999999999999995E-4</v>
      </c>
      <c r="I29" s="32">
        <v>14</v>
      </c>
      <c r="J29" s="16">
        <f>H29*I29</f>
        <v>8.3999999999999995E-3</v>
      </c>
      <c r="K29" s="22">
        <f>D29+H29</f>
        <v>1.0999999999999998E-3</v>
      </c>
      <c r="L29" s="146">
        <f>F29+J29</f>
        <v>1.54E-2</v>
      </c>
      <c r="M29" s="147"/>
    </row>
    <row r="30" spans="1:13" x14ac:dyDescent="0.3">
      <c r="A30" s="173"/>
      <c r="B30" s="182"/>
      <c r="C30" s="10"/>
      <c r="D30" s="10"/>
      <c r="E30" s="11"/>
      <c r="F30" s="11"/>
      <c r="G30" s="38"/>
      <c r="H30" s="34"/>
      <c r="I30" s="32"/>
      <c r="J30" s="16"/>
      <c r="K30" s="22"/>
      <c r="L30" s="146"/>
      <c r="M30" s="147"/>
    </row>
    <row r="31" spans="1:13" x14ac:dyDescent="0.3">
      <c r="A31" s="173" t="s">
        <v>43</v>
      </c>
      <c r="B31" s="182"/>
      <c r="C31" s="10">
        <v>0.14099999999999999</v>
      </c>
      <c r="D31" s="10">
        <f>C31*L7</f>
        <v>0.14099999999999999</v>
      </c>
      <c r="E31" s="11">
        <v>311.04000000000002</v>
      </c>
      <c r="F31" s="11">
        <f>E31*D31</f>
        <v>43.856639999999999</v>
      </c>
      <c r="G31" s="38">
        <v>0.23499999999999999</v>
      </c>
      <c r="H31" s="34">
        <f>G31*M7</f>
        <v>0.23499999999999999</v>
      </c>
      <c r="I31" s="32">
        <v>311.04000000000002</v>
      </c>
      <c r="J31" s="16">
        <f t="shared" si="0"/>
        <v>73.094400000000007</v>
      </c>
      <c r="K31" s="22">
        <f t="shared" ref="K31:K37" si="2">D31+H31</f>
        <v>0.376</v>
      </c>
      <c r="L31" s="146">
        <f t="shared" si="1"/>
        <v>116.95104000000001</v>
      </c>
      <c r="M31" s="147"/>
    </row>
    <row r="32" spans="1:13" x14ac:dyDescent="0.3">
      <c r="A32" s="173" t="s">
        <v>44</v>
      </c>
      <c r="B32" s="182"/>
      <c r="C32" s="10">
        <v>1.0500000000000001E-2</v>
      </c>
      <c r="D32" s="10">
        <f>C32*L7</f>
        <v>1.0500000000000001E-2</v>
      </c>
      <c r="E32" s="11">
        <v>37</v>
      </c>
      <c r="F32" s="11">
        <f t="shared" ref="F32:F37" si="3">D32*E32</f>
        <v>0.38850000000000001</v>
      </c>
      <c r="G32" s="38">
        <v>1.7500000000000002E-2</v>
      </c>
      <c r="H32" s="34">
        <f>G32*M7</f>
        <v>1.7500000000000002E-2</v>
      </c>
      <c r="I32" s="32">
        <v>37</v>
      </c>
      <c r="J32" s="16">
        <f t="shared" si="0"/>
        <v>0.64750000000000008</v>
      </c>
      <c r="K32" s="22">
        <f t="shared" si="2"/>
        <v>2.8000000000000004E-2</v>
      </c>
      <c r="L32" s="146">
        <f t="shared" si="1"/>
        <v>1.036</v>
      </c>
      <c r="M32" s="147"/>
    </row>
    <row r="33" spans="1:13" x14ac:dyDescent="0.3">
      <c r="A33" s="134" t="s">
        <v>34</v>
      </c>
      <c r="B33" s="135"/>
      <c r="C33" s="10">
        <v>1.0500000000000001E-2</v>
      </c>
      <c r="D33" s="10">
        <f>C33*L7</f>
        <v>1.0500000000000001E-2</v>
      </c>
      <c r="E33" s="11">
        <v>48</v>
      </c>
      <c r="F33" s="11">
        <f t="shared" si="3"/>
        <v>0.504</v>
      </c>
      <c r="G33" s="39">
        <v>1.7500000000000002E-2</v>
      </c>
      <c r="H33" s="34">
        <f>G33*M7</f>
        <v>1.7500000000000002E-2</v>
      </c>
      <c r="I33" s="32">
        <v>48</v>
      </c>
      <c r="J33" s="16">
        <f t="shared" si="0"/>
        <v>0.84000000000000008</v>
      </c>
      <c r="K33" s="22">
        <f t="shared" si="2"/>
        <v>2.8000000000000004E-2</v>
      </c>
      <c r="L33" s="146">
        <f t="shared" si="1"/>
        <v>1.3440000000000001</v>
      </c>
      <c r="M33" s="147"/>
    </row>
    <row r="34" spans="1:13" x14ac:dyDescent="0.3">
      <c r="A34" s="134" t="s">
        <v>41</v>
      </c>
      <c r="B34" s="135"/>
      <c r="C34" s="10">
        <v>5.0000000000000001E-3</v>
      </c>
      <c r="D34" s="10">
        <f>(C34*L7)/0.055</f>
        <v>9.0909090909090912E-2</v>
      </c>
      <c r="E34" s="11">
        <v>7</v>
      </c>
      <c r="F34" s="11">
        <f t="shared" si="3"/>
        <v>0.63636363636363635</v>
      </c>
      <c r="G34" s="39">
        <v>8.5000000000000006E-3</v>
      </c>
      <c r="H34" s="34">
        <f>(G34*M7)/0.055</f>
        <v>0.15454545454545457</v>
      </c>
      <c r="I34" s="32">
        <v>7</v>
      </c>
      <c r="J34" s="16">
        <f t="shared" si="0"/>
        <v>1.081818181818182</v>
      </c>
      <c r="K34" s="22">
        <f t="shared" si="2"/>
        <v>0.24545454545454548</v>
      </c>
      <c r="L34" s="146">
        <f>F34+J34</f>
        <v>1.7181818181818183</v>
      </c>
      <c r="M34" s="147"/>
    </row>
    <row r="35" spans="1:13" x14ac:dyDescent="0.3">
      <c r="A35" s="134" t="s">
        <v>45</v>
      </c>
      <c r="B35" s="135"/>
      <c r="C35" s="10">
        <v>6.0000000000000001E-3</v>
      </c>
      <c r="D35" s="10">
        <f>C35*L7</f>
        <v>6.0000000000000001E-3</v>
      </c>
      <c r="E35" s="11">
        <v>60</v>
      </c>
      <c r="F35" s="11">
        <f t="shared" si="3"/>
        <v>0.36</v>
      </c>
      <c r="G35" s="39">
        <v>0.01</v>
      </c>
      <c r="H35" s="15">
        <f>G35*M7</f>
        <v>0.01</v>
      </c>
      <c r="I35" s="31">
        <v>60</v>
      </c>
      <c r="J35" s="16">
        <f>H35*I35</f>
        <v>0.6</v>
      </c>
      <c r="K35" s="22">
        <f t="shared" si="2"/>
        <v>1.6E-2</v>
      </c>
      <c r="L35" s="146">
        <f t="shared" si="1"/>
        <v>0.96</v>
      </c>
      <c r="M35" s="147"/>
    </row>
    <row r="36" spans="1:13" x14ac:dyDescent="0.3">
      <c r="A36" s="134" t="s">
        <v>77</v>
      </c>
      <c r="B36" s="135"/>
      <c r="C36" s="10">
        <v>6.0000000000000001E-3</v>
      </c>
      <c r="D36" s="10">
        <f>C36*L7</f>
        <v>6.0000000000000001E-3</v>
      </c>
      <c r="E36" s="11">
        <v>248.4</v>
      </c>
      <c r="F36" s="11">
        <f t="shared" si="3"/>
        <v>1.4904000000000002</v>
      </c>
      <c r="G36" s="39">
        <v>0.01</v>
      </c>
      <c r="H36" s="15">
        <f>G36*M7</f>
        <v>0.01</v>
      </c>
      <c r="I36" s="31">
        <v>248.4</v>
      </c>
      <c r="J36" s="16">
        <f>H36*I36</f>
        <v>2.484</v>
      </c>
      <c r="K36" s="22">
        <f t="shared" si="2"/>
        <v>1.6E-2</v>
      </c>
      <c r="L36" s="146">
        <f>F36+J36</f>
        <v>3.9744000000000002</v>
      </c>
      <c r="M36" s="147"/>
    </row>
    <row r="37" spans="1:13" x14ac:dyDescent="0.3">
      <c r="A37" s="134" t="s">
        <v>24</v>
      </c>
      <c r="B37" s="135"/>
      <c r="C37" s="10">
        <v>6.0000000000000001E-3</v>
      </c>
      <c r="D37" s="10">
        <f>C37*M7</f>
        <v>6.0000000000000001E-3</v>
      </c>
      <c r="E37" s="11">
        <v>540</v>
      </c>
      <c r="F37" s="11">
        <f t="shared" si="3"/>
        <v>3.24</v>
      </c>
      <c r="G37" s="39">
        <v>0.01</v>
      </c>
      <c r="H37" s="15">
        <f>G37*M7</f>
        <v>0.01</v>
      </c>
      <c r="I37" s="31">
        <v>540</v>
      </c>
      <c r="J37" s="16">
        <f>H37*I37</f>
        <v>5.4</v>
      </c>
      <c r="K37" s="22">
        <f t="shared" si="2"/>
        <v>1.6E-2</v>
      </c>
      <c r="L37" s="146">
        <f t="shared" si="1"/>
        <v>8.64</v>
      </c>
      <c r="M37" s="147"/>
    </row>
    <row r="38" spans="1:13" x14ac:dyDescent="0.3">
      <c r="A38" s="134"/>
      <c r="B38" s="135"/>
      <c r="C38" s="10"/>
      <c r="D38" s="10"/>
      <c r="E38" s="11"/>
      <c r="F38" s="11"/>
      <c r="G38" s="39"/>
      <c r="H38" s="15"/>
      <c r="I38" s="31"/>
      <c r="J38" s="16"/>
      <c r="K38" s="22"/>
      <c r="L38" s="23"/>
      <c r="M38" s="36"/>
    </row>
    <row r="39" spans="1:13" ht="15" customHeight="1" x14ac:dyDescent="0.3">
      <c r="A39" s="134" t="s">
        <v>75</v>
      </c>
      <c r="B39" s="135"/>
      <c r="C39" s="10">
        <v>2E-3</v>
      </c>
      <c r="D39" s="28">
        <f>C39*L7</f>
        <v>2E-3</v>
      </c>
      <c r="E39" s="29">
        <v>420</v>
      </c>
      <c r="F39" s="29">
        <f>D39*E39</f>
        <v>0.84</v>
      </c>
      <c r="G39" s="39">
        <v>2E-3</v>
      </c>
      <c r="H39" s="15">
        <f>G39*M7</f>
        <v>2E-3</v>
      </c>
      <c r="I39" s="31">
        <v>420</v>
      </c>
      <c r="J39" s="16">
        <f>H39*I39</f>
        <v>0.84</v>
      </c>
      <c r="K39" s="37">
        <f>D39+H39</f>
        <v>4.0000000000000001E-3</v>
      </c>
      <c r="L39" s="180">
        <f t="shared" si="1"/>
        <v>1.68</v>
      </c>
      <c r="M39" s="181"/>
    </row>
    <row r="40" spans="1:13" ht="15" customHeight="1" x14ac:dyDescent="0.3">
      <c r="A40" s="168" t="s">
        <v>34</v>
      </c>
      <c r="B40" s="135"/>
      <c r="C40" s="28">
        <v>1.4999999999999999E-2</v>
      </c>
      <c r="D40" s="10">
        <f>C40*L7</f>
        <v>1.4999999999999999E-2</v>
      </c>
      <c r="E40" s="11">
        <v>48</v>
      </c>
      <c r="F40" s="11">
        <f>D40*E40</f>
        <v>0.72</v>
      </c>
      <c r="G40" s="39">
        <v>1.4999999999999999E-2</v>
      </c>
      <c r="H40" s="15">
        <f>G40*M7</f>
        <v>1.4999999999999999E-2</v>
      </c>
      <c r="I40" s="31">
        <v>48</v>
      </c>
      <c r="J40" s="16">
        <f>H40*I40</f>
        <v>0.72</v>
      </c>
      <c r="K40" s="22">
        <f>D40+H40</f>
        <v>0.03</v>
      </c>
      <c r="L40" s="146">
        <f t="shared" si="1"/>
        <v>1.44</v>
      </c>
      <c r="M40" s="147"/>
    </row>
    <row r="41" spans="1:13" x14ac:dyDescent="0.3">
      <c r="A41" s="134" t="s">
        <v>33</v>
      </c>
      <c r="B41" s="135"/>
      <c r="C41" s="28">
        <v>0.01</v>
      </c>
      <c r="D41" s="10">
        <f>C41*L7</f>
        <v>0.01</v>
      </c>
      <c r="E41" s="11">
        <v>56</v>
      </c>
      <c r="F41" s="11">
        <f>D41*E41</f>
        <v>0.56000000000000005</v>
      </c>
      <c r="G41" s="39">
        <v>0.01</v>
      </c>
      <c r="H41" s="15">
        <f>G41*M7</f>
        <v>0.01</v>
      </c>
      <c r="I41" s="31">
        <v>56</v>
      </c>
      <c r="J41" s="16">
        <f>H41*I41</f>
        <v>0.56000000000000005</v>
      </c>
      <c r="K41" s="22">
        <f>D41+H41</f>
        <v>0.02</v>
      </c>
      <c r="L41" s="146">
        <f>F41+J41</f>
        <v>1.1200000000000001</v>
      </c>
      <c r="M41" s="147"/>
    </row>
    <row r="42" spans="1:13" x14ac:dyDescent="0.3">
      <c r="A42" s="67"/>
      <c r="B42" s="107"/>
      <c r="C42" s="28"/>
      <c r="D42" s="10"/>
      <c r="E42" s="11"/>
      <c r="F42" s="11"/>
      <c r="G42" s="39"/>
      <c r="H42" s="15"/>
      <c r="I42" s="31"/>
      <c r="J42" s="16"/>
      <c r="K42" s="22"/>
      <c r="L42" s="23"/>
      <c r="M42" s="36"/>
    </row>
    <row r="43" spans="1:13" ht="15" customHeight="1" x14ac:dyDescent="0.3">
      <c r="A43" s="173" t="s">
        <v>22</v>
      </c>
      <c r="B43" s="182"/>
      <c r="C43" s="10">
        <v>0.04</v>
      </c>
      <c r="D43" s="28">
        <f>C43*L7</f>
        <v>0.04</v>
      </c>
      <c r="E43" s="29">
        <v>49.3</v>
      </c>
      <c r="F43" s="29">
        <f t="shared" ref="F43:F49" si="4">D43*E43</f>
        <v>1.972</v>
      </c>
      <c r="G43" s="38">
        <v>0.05</v>
      </c>
      <c r="H43" s="15">
        <f>G43*M7</f>
        <v>0.05</v>
      </c>
      <c r="I43" s="31">
        <v>49.3</v>
      </c>
      <c r="J43" s="16">
        <f t="shared" ref="J43:J49" si="5">H43*I43</f>
        <v>2.4649999999999999</v>
      </c>
      <c r="K43" s="37">
        <f t="shared" ref="K43:K49" si="6">D43+H43</f>
        <v>0.09</v>
      </c>
      <c r="L43" s="180">
        <f t="shared" ref="L43:L48" si="7">F43+J43</f>
        <v>4.4369999999999994</v>
      </c>
      <c r="M43" s="181"/>
    </row>
    <row r="44" spans="1:13" ht="15" customHeight="1" x14ac:dyDescent="0.3">
      <c r="A44" s="173" t="s">
        <v>63</v>
      </c>
      <c r="B44" s="182"/>
      <c r="C44" s="10">
        <v>0.02</v>
      </c>
      <c r="D44" s="10">
        <f>C44*L7</f>
        <v>0.02</v>
      </c>
      <c r="E44" s="11">
        <v>290</v>
      </c>
      <c r="F44" s="11">
        <f t="shared" si="4"/>
        <v>5.8</v>
      </c>
      <c r="G44" s="38">
        <v>0.03</v>
      </c>
      <c r="H44" s="15">
        <f>G44*M7</f>
        <v>0.03</v>
      </c>
      <c r="I44" s="31">
        <v>290</v>
      </c>
      <c r="J44" s="16">
        <f t="shared" si="5"/>
        <v>8.6999999999999993</v>
      </c>
      <c r="K44" s="22">
        <f t="shared" si="6"/>
        <v>0.05</v>
      </c>
      <c r="L44" s="146">
        <f t="shared" si="7"/>
        <v>14.5</v>
      </c>
      <c r="M44" s="147"/>
    </row>
    <row r="45" spans="1:13" ht="15" customHeight="1" x14ac:dyDescent="0.3">
      <c r="A45" s="134"/>
      <c r="B45" s="135"/>
      <c r="C45" s="10"/>
      <c r="D45" s="28">
        <f>C45*L7</f>
        <v>0</v>
      </c>
      <c r="E45" s="29"/>
      <c r="F45" s="29">
        <f t="shared" si="4"/>
        <v>0</v>
      </c>
      <c r="G45" s="39"/>
      <c r="H45" s="15">
        <f>G45*M7</f>
        <v>0</v>
      </c>
      <c r="I45" s="31"/>
      <c r="J45" s="16">
        <f t="shared" si="5"/>
        <v>0</v>
      </c>
      <c r="K45" s="37">
        <f t="shared" si="6"/>
        <v>0</v>
      </c>
      <c r="L45" s="180">
        <f t="shared" si="7"/>
        <v>0</v>
      </c>
      <c r="M45" s="181"/>
    </row>
    <row r="46" spans="1:13" ht="15" hidden="1" customHeight="1" x14ac:dyDescent="0.3">
      <c r="A46" s="134"/>
      <c r="B46" s="135"/>
      <c r="C46" s="28"/>
      <c r="D46" s="10">
        <f>C46*L7</f>
        <v>0</v>
      </c>
      <c r="E46" s="11"/>
      <c r="F46" s="11">
        <f t="shared" si="4"/>
        <v>0</v>
      </c>
      <c r="G46" s="39"/>
      <c r="H46" s="15">
        <f>G46*M7</f>
        <v>0</v>
      </c>
      <c r="I46" s="31"/>
      <c r="J46" s="16">
        <f t="shared" si="5"/>
        <v>0</v>
      </c>
      <c r="K46" s="22">
        <f t="shared" si="6"/>
        <v>0</v>
      </c>
      <c r="L46" s="146">
        <f t="shared" si="7"/>
        <v>0</v>
      </c>
      <c r="M46" s="147"/>
    </row>
    <row r="47" spans="1:13" ht="15" hidden="1" customHeight="1" x14ac:dyDescent="0.3">
      <c r="A47" s="134"/>
      <c r="B47" s="135"/>
      <c r="C47" s="10"/>
      <c r="D47" s="28">
        <f>C47*L7</f>
        <v>0</v>
      </c>
      <c r="E47" s="29"/>
      <c r="F47" s="29">
        <f t="shared" si="4"/>
        <v>0</v>
      </c>
      <c r="G47" s="39"/>
      <c r="H47" s="15">
        <f>G47*M7</f>
        <v>0</v>
      </c>
      <c r="I47" s="31"/>
      <c r="J47" s="16">
        <f t="shared" si="5"/>
        <v>0</v>
      </c>
      <c r="K47" s="37">
        <f t="shared" si="6"/>
        <v>0</v>
      </c>
      <c r="L47" s="180">
        <f t="shared" si="7"/>
        <v>0</v>
      </c>
      <c r="M47" s="181"/>
    </row>
    <row r="48" spans="1:13" ht="15" hidden="1" customHeight="1" x14ac:dyDescent="0.3">
      <c r="A48" s="134"/>
      <c r="B48" s="135"/>
      <c r="C48" s="28"/>
      <c r="D48" s="10">
        <f>C48*L7</f>
        <v>0</v>
      </c>
      <c r="E48" s="11"/>
      <c r="F48" s="11">
        <f t="shared" si="4"/>
        <v>0</v>
      </c>
      <c r="G48" s="39"/>
      <c r="H48" s="15">
        <f>G48*M7</f>
        <v>0</v>
      </c>
      <c r="I48" s="31"/>
      <c r="J48" s="16">
        <f t="shared" si="5"/>
        <v>0</v>
      </c>
      <c r="K48" s="22">
        <f t="shared" si="6"/>
        <v>0</v>
      </c>
      <c r="L48" s="146">
        <f t="shared" si="7"/>
        <v>0</v>
      </c>
      <c r="M48" s="147"/>
    </row>
    <row r="49" spans="1:13" ht="15" hidden="1" customHeight="1" x14ac:dyDescent="0.3">
      <c r="A49" s="134"/>
      <c r="B49" s="135"/>
      <c r="C49" s="28"/>
      <c r="D49" s="10">
        <f>C49*L7</f>
        <v>0</v>
      </c>
      <c r="E49" s="11"/>
      <c r="F49" s="11">
        <f t="shared" si="4"/>
        <v>0</v>
      </c>
      <c r="G49" s="39"/>
      <c r="H49" s="15">
        <f>G49*M7</f>
        <v>0</v>
      </c>
      <c r="I49" s="31"/>
      <c r="J49" s="16">
        <f t="shared" si="5"/>
        <v>0</v>
      </c>
      <c r="K49" s="22">
        <f t="shared" si="6"/>
        <v>0</v>
      </c>
      <c r="L49" s="146">
        <f>F49+J49</f>
        <v>0</v>
      </c>
      <c r="M49" s="147"/>
    </row>
    <row r="50" spans="1:13" hidden="1" x14ac:dyDescent="0.3">
      <c r="A50" s="134"/>
      <c r="B50" s="135"/>
      <c r="C50" s="10"/>
      <c r="D50" s="10"/>
      <c r="E50" s="11"/>
      <c r="F50" s="11"/>
      <c r="G50" s="39"/>
      <c r="H50" s="15"/>
      <c r="I50" s="31"/>
      <c r="J50" s="16"/>
      <c r="K50" s="22"/>
      <c r="L50" s="23"/>
      <c r="M50" s="36"/>
    </row>
    <row r="51" spans="1:13" hidden="1" x14ac:dyDescent="0.3">
      <c r="A51" s="134"/>
      <c r="B51" s="135"/>
      <c r="C51" s="10"/>
      <c r="D51" s="10">
        <f>C51*L7</f>
        <v>0</v>
      </c>
      <c r="E51" s="11"/>
      <c r="F51" s="11">
        <f t="shared" ref="F51:F57" si="8">D51*E51</f>
        <v>0</v>
      </c>
      <c r="G51" s="35"/>
      <c r="H51" s="34">
        <f>G51*M7</f>
        <v>0</v>
      </c>
      <c r="I51" s="32"/>
      <c r="J51" s="16">
        <f t="shared" ref="J51:J57" si="9">H51*I51</f>
        <v>0</v>
      </c>
      <c r="K51" s="22">
        <f t="shared" ref="K51:K57" si="10">D51+H51</f>
        <v>0</v>
      </c>
      <c r="L51" s="146">
        <f t="shared" ref="L51:L57" si="11">F51+J51</f>
        <v>0</v>
      </c>
      <c r="M51" s="147"/>
    </row>
    <row r="52" spans="1:13" hidden="1" x14ac:dyDescent="0.3">
      <c r="A52" s="134"/>
      <c r="B52" s="135"/>
      <c r="C52" s="10"/>
      <c r="D52" s="10">
        <f>C52*L7</f>
        <v>0</v>
      </c>
      <c r="E52" s="11"/>
      <c r="F52" s="11">
        <f t="shared" si="8"/>
        <v>0</v>
      </c>
      <c r="G52" s="35"/>
      <c r="H52" s="34">
        <f>G52*M7</f>
        <v>0</v>
      </c>
      <c r="I52" s="32"/>
      <c r="J52" s="16">
        <f t="shared" si="9"/>
        <v>0</v>
      </c>
      <c r="K52" s="22">
        <f t="shared" si="10"/>
        <v>0</v>
      </c>
      <c r="L52" s="146">
        <f t="shared" si="11"/>
        <v>0</v>
      </c>
      <c r="M52" s="147"/>
    </row>
    <row r="53" spans="1:13" hidden="1" x14ac:dyDescent="0.3">
      <c r="A53" s="134"/>
      <c r="B53" s="135"/>
      <c r="C53" s="10"/>
      <c r="D53" s="10">
        <f>C53*L7</f>
        <v>0</v>
      </c>
      <c r="E53" s="11"/>
      <c r="F53" s="11">
        <f t="shared" si="8"/>
        <v>0</v>
      </c>
      <c r="G53" s="35"/>
      <c r="H53" s="34">
        <f>G53*M7</f>
        <v>0</v>
      </c>
      <c r="I53" s="32"/>
      <c r="J53" s="16">
        <f t="shared" si="9"/>
        <v>0</v>
      </c>
      <c r="K53" s="22">
        <f t="shared" si="10"/>
        <v>0</v>
      </c>
      <c r="L53" s="146">
        <f t="shared" si="11"/>
        <v>0</v>
      </c>
      <c r="M53" s="147"/>
    </row>
    <row r="54" spans="1:13" hidden="1" x14ac:dyDescent="0.3">
      <c r="A54" s="134"/>
      <c r="B54" s="135"/>
      <c r="C54" s="10"/>
      <c r="D54" s="10">
        <f>C54*L7</f>
        <v>0</v>
      </c>
      <c r="E54" s="11"/>
      <c r="F54" s="11">
        <f t="shared" si="8"/>
        <v>0</v>
      </c>
      <c r="G54" s="35"/>
      <c r="H54" s="34">
        <f>G54*M7</f>
        <v>0</v>
      </c>
      <c r="I54" s="32"/>
      <c r="J54" s="16">
        <f t="shared" si="9"/>
        <v>0</v>
      </c>
      <c r="K54" s="22">
        <f t="shared" si="10"/>
        <v>0</v>
      </c>
      <c r="L54" s="146">
        <f t="shared" si="11"/>
        <v>0</v>
      </c>
      <c r="M54" s="147"/>
    </row>
    <row r="55" spans="1:13" hidden="1" x14ac:dyDescent="0.3">
      <c r="A55" s="134"/>
      <c r="B55" s="135"/>
      <c r="C55" s="10"/>
      <c r="D55" s="10">
        <f>C55*L7</f>
        <v>0</v>
      </c>
      <c r="E55" s="11"/>
      <c r="F55" s="11">
        <f t="shared" si="8"/>
        <v>0</v>
      </c>
      <c r="G55" s="35"/>
      <c r="H55" s="34">
        <f>G55*M7</f>
        <v>0</v>
      </c>
      <c r="I55" s="32"/>
      <c r="J55" s="16">
        <f t="shared" si="9"/>
        <v>0</v>
      </c>
      <c r="K55" s="22">
        <f t="shared" si="10"/>
        <v>0</v>
      </c>
      <c r="L55" s="146">
        <f t="shared" si="11"/>
        <v>0</v>
      </c>
      <c r="M55" s="147"/>
    </row>
    <row r="56" spans="1:13" hidden="1" x14ac:dyDescent="0.3">
      <c r="A56" s="134"/>
      <c r="B56" s="135"/>
      <c r="C56" s="10"/>
      <c r="D56" s="10">
        <f>C56*L7</f>
        <v>0</v>
      </c>
      <c r="E56" s="11"/>
      <c r="F56" s="11">
        <f t="shared" si="8"/>
        <v>0</v>
      </c>
      <c r="G56" s="35"/>
      <c r="H56" s="34">
        <f>G56*M7</f>
        <v>0</v>
      </c>
      <c r="I56" s="32"/>
      <c r="J56" s="16">
        <f t="shared" si="9"/>
        <v>0</v>
      </c>
      <c r="K56" s="22">
        <f t="shared" si="10"/>
        <v>0</v>
      </c>
      <c r="L56" s="146">
        <f t="shared" si="11"/>
        <v>0</v>
      </c>
      <c r="M56" s="147"/>
    </row>
    <row r="57" spans="1:13" hidden="1" x14ac:dyDescent="0.3">
      <c r="A57" s="134"/>
      <c r="B57" s="135"/>
      <c r="C57" s="10"/>
      <c r="D57" s="10">
        <f>C57*L13</f>
        <v>0</v>
      </c>
      <c r="E57" s="11"/>
      <c r="F57" s="11">
        <f t="shared" si="8"/>
        <v>0</v>
      </c>
      <c r="G57" s="35"/>
      <c r="H57" s="34">
        <f>G57*M13</f>
        <v>0</v>
      </c>
      <c r="I57" s="32"/>
      <c r="J57" s="16">
        <f t="shared" si="9"/>
        <v>0</v>
      </c>
      <c r="K57" s="22">
        <f t="shared" si="10"/>
        <v>0</v>
      </c>
      <c r="L57" s="146">
        <f t="shared" si="11"/>
        <v>0</v>
      </c>
      <c r="M57" s="147"/>
    </row>
    <row r="58" spans="1:13" hidden="1" x14ac:dyDescent="0.3">
      <c r="A58" s="173"/>
      <c r="B58" s="182"/>
      <c r="C58" s="10"/>
      <c r="D58" s="10"/>
      <c r="E58" s="11"/>
      <c r="F58" s="11"/>
      <c r="G58" s="35"/>
      <c r="H58" s="34"/>
      <c r="I58" s="32"/>
      <c r="J58" s="16"/>
      <c r="K58" s="22"/>
      <c r="L58" s="23"/>
      <c r="M58" s="36"/>
    </row>
    <row r="59" spans="1:13" hidden="1" x14ac:dyDescent="0.3">
      <c r="A59" s="134"/>
      <c r="B59" s="135"/>
      <c r="C59" s="10"/>
      <c r="D59" s="10">
        <f>C59*L7</f>
        <v>0</v>
      </c>
      <c r="E59" s="11"/>
      <c r="F59" s="11">
        <f>D59*E59</f>
        <v>0</v>
      </c>
      <c r="G59" s="35"/>
      <c r="H59" s="34">
        <f>G59*M7</f>
        <v>0</v>
      </c>
      <c r="I59" s="32"/>
      <c r="J59" s="16">
        <f>H59*I59</f>
        <v>0</v>
      </c>
      <c r="K59" s="22">
        <f>D59+H59</f>
        <v>0</v>
      </c>
      <c r="L59" s="146">
        <f>F59+J59</f>
        <v>0</v>
      </c>
      <c r="M59" s="147"/>
    </row>
    <row r="60" spans="1:13" hidden="1" x14ac:dyDescent="0.3">
      <c r="A60" s="134"/>
      <c r="B60" s="135"/>
      <c r="C60" s="10"/>
      <c r="D60" s="10">
        <f>C60*L7</f>
        <v>0</v>
      </c>
      <c r="E60" s="11"/>
      <c r="F60" s="11">
        <f>D60*E60</f>
        <v>0</v>
      </c>
      <c r="G60" s="35"/>
      <c r="H60" s="34">
        <f>G60*M7</f>
        <v>0</v>
      </c>
      <c r="I60" s="32"/>
      <c r="J60" s="16">
        <f>H60*I60</f>
        <v>0</v>
      </c>
      <c r="K60" s="22">
        <f>D60+H60</f>
        <v>0</v>
      </c>
      <c r="L60" s="146">
        <f>F60+J60</f>
        <v>0</v>
      </c>
      <c r="M60" s="147"/>
    </row>
    <row r="61" spans="1:13" hidden="1" x14ac:dyDescent="0.3">
      <c r="A61" s="134"/>
      <c r="B61" s="135"/>
      <c r="C61" s="10"/>
      <c r="D61" s="10">
        <f>C61*L7</f>
        <v>0</v>
      </c>
      <c r="E61" s="11"/>
      <c r="F61" s="11">
        <f>D61*E61</f>
        <v>0</v>
      </c>
      <c r="G61" s="35"/>
      <c r="H61" s="34">
        <f>G61*M7</f>
        <v>0</v>
      </c>
      <c r="I61" s="32"/>
      <c r="J61" s="16">
        <f>H61*I61</f>
        <v>0</v>
      </c>
      <c r="K61" s="22">
        <f>D61+H61</f>
        <v>0</v>
      </c>
      <c r="L61" s="146">
        <f>F61+J61</f>
        <v>0</v>
      </c>
      <c r="M61" s="147"/>
    </row>
    <row r="62" spans="1:13" hidden="1" x14ac:dyDescent="0.3">
      <c r="A62" s="134"/>
      <c r="B62" s="135"/>
      <c r="C62" s="10"/>
      <c r="D62" s="10"/>
      <c r="E62" s="11"/>
      <c r="F62" s="11"/>
      <c r="G62" s="35"/>
      <c r="H62" s="34"/>
      <c r="I62" s="32"/>
      <c r="J62" s="16"/>
      <c r="K62" s="22"/>
      <c r="L62" s="23"/>
      <c r="M62" s="36"/>
    </row>
    <row r="63" spans="1:13" ht="15" hidden="1" customHeight="1" x14ac:dyDescent="0.3">
      <c r="A63" s="173"/>
      <c r="B63" s="182"/>
      <c r="C63" s="10"/>
      <c r="D63" s="10">
        <f>C63*L7</f>
        <v>0</v>
      </c>
      <c r="E63" s="11"/>
      <c r="F63" s="11">
        <f>D63*E63</f>
        <v>0</v>
      </c>
      <c r="G63" s="24"/>
      <c r="H63" s="34">
        <f>G63*M7</f>
        <v>0</v>
      </c>
      <c r="I63" s="32"/>
      <c r="J63" s="16">
        <f>H63*I63</f>
        <v>0</v>
      </c>
      <c r="K63" s="22">
        <f>D63+H63</f>
        <v>0</v>
      </c>
      <c r="L63" s="146">
        <f>F63+J63</f>
        <v>0</v>
      </c>
      <c r="M63" s="221"/>
    </row>
    <row r="64" spans="1:13" ht="15" hidden="1" customHeight="1" x14ac:dyDescent="0.3">
      <c r="A64" s="173"/>
      <c r="B64" s="182"/>
      <c r="C64" s="10"/>
      <c r="D64" s="10"/>
      <c r="E64" s="11"/>
      <c r="F64" s="11"/>
      <c r="G64" s="24"/>
      <c r="H64" s="34"/>
      <c r="I64" s="32"/>
      <c r="J64" s="16"/>
      <c r="K64" s="22"/>
      <c r="L64" s="23"/>
      <c r="M64" s="111"/>
    </row>
    <row r="65" spans="1:13" hidden="1" x14ac:dyDescent="0.3">
      <c r="A65" s="134"/>
      <c r="B65" s="135"/>
      <c r="C65" s="10"/>
      <c r="D65" s="10">
        <f>C65*L7</f>
        <v>0</v>
      </c>
      <c r="E65" s="11"/>
      <c r="F65" s="11">
        <f>D65*E65</f>
        <v>0</v>
      </c>
      <c r="G65" s="24"/>
      <c r="H65" s="15">
        <f>G65*M7</f>
        <v>0</v>
      </c>
      <c r="I65" s="31"/>
      <c r="J65" s="16">
        <f>H65*I65</f>
        <v>0</v>
      </c>
      <c r="K65" s="22">
        <f>D65+H65</f>
        <v>0</v>
      </c>
      <c r="L65" s="146">
        <f>F65+J65</f>
        <v>0</v>
      </c>
      <c r="M65" s="147"/>
    </row>
    <row r="66" spans="1:13" hidden="1" x14ac:dyDescent="0.3">
      <c r="A66" s="134"/>
      <c r="B66" s="135"/>
      <c r="C66" s="10"/>
      <c r="D66" s="10">
        <f>C66*L7</f>
        <v>0</v>
      </c>
      <c r="E66" s="11"/>
      <c r="F66" s="11">
        <f>D66*E66</f>
        <v>0</v>
      </c>
      <c r="G66" s="15"/>
      <c r="H66" s="15">
        <f>G66*M7</f>
        <v>0</v>
      </c>
      <c r="I66" s="31"/>
      <c r="J66" s="16">
        <f>H66*I66</f>
        <v>0</v>
      </c>
      <c r="K66" s="22">
        <f>D66+H66</f>
        <v>0</v>
      </c>
      <c r="L66" s="146">
        <f>F66+J66</f>
        <v>0</v>
      </c>
      <c r="M66" s="147"/>
    </row>
    <row r="67" spans="1:13" hidden="1" x14ac:dyDescent="0.3">
      <c r="A67" s="233"/>
      <c r="B67" s="234"/>
      <c r="C67" s="112"/>
      <c r="D67" s="28">
        <f>C67*L7</f>
        <v>0</v>
      </c>
      <c r="E67" s="113"/>
      <c r="F67" s="29">
        <f>D67*E67</f>
        <v>0</v>
      </c>
      <c r="G67" s="15"/>
      <c r="H67" s="15">
        <f>G67*M7</f>
        <v>0</v>
      </c>
      <c r="I67" s="31"/>
      <c r="J67" s="16">
        <f>H67*I67</f>
        <v>0</v>
      </c>
      <c r="K67" s="22">
        <f>D67+H67</f>
        <v>0</v>
      </c>
      <c r="L67" s="146">
        <f>F67+J67</f>
        <v>0</v>
      </c>
      <c r="M67" s="147"/>
    </row>
    <row r="68" spans="1:13" x14ac:dyDescent="0.3">
      <c r="A68" s="142" t="s">
        <v>4</v>
      </c>
      <c r="B68" s="143"/>
      <c r="C68" s="12"/>
      <c r="D68" s="13"/>
      <c r="E68" s="13"/>
      <c r="F68" s="13">
        <f>SUM(F27:F67)</f>
        <v>62.954903636363639</v>
      </c>
      <c r="G68" s="18"/>
      <c r="H68" s="18"/>
      <c r="I68" s="19"/>
      <c r="J68" s="20">
        <f>SUM(J27:J67)</f>
        <v>100.67411818181819</v>
      </c>
      <c r="K68" s="22">
        <f>D68+H68</f>
        <v>0</v>
      </c>
      <c r="L68" s="145">
        <f>SUM(L27:L67)</f>
        <v>163.62902181818185</v>
      </c>
      <c r="M68" s="148"/>
    </row>
    <row r="69" spans="1:13" x14ac:dyDescent="0.3">
      <c r="A69" s="4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</row>
    <row r="72" spans="1:13" x14ac:dyDescent="0.3">
      <c r="F72" s="71">
        <f>'1 день'!F47+'2 день'!F56+'3 день'!F60+'4 день'!F50+'5 день'!F57+'6 день'!F55+'7 день'!F50+'8 день'!F59+'9 день'!F45+'10 день'!F68</f>
        <v>416.81717636363635</v>
      </c>
      <c r="J72" s="71">
        <f>'1 день'!J47+'2 день'!J56+'3 день'!J60+'4 день'!J50+'5 день'!J57+'6 день'!J55+'7 день'!J50+'8 день'!J59+'9 день'!J45+'10 день'!J68</f>
        <v>542.97639090909092</v>
      </c>
    </row>
    <row r="73" spans="1:13" x14ac:dyDescent="0.3">
      <c r="E73">
        <v>42.67</v>
      </c>
      <c r="F73">
        <f>F72/10</f>
        <v>41.681717636363636</v>
      </c>
      <c r="I73">
        <v>49.33</v>
      </c>
      <c r="J73">
        <f>J72/10</f>
        <v>54.297639090909094</v>
      </c>
    </row>
    <row r="75" spans="1:13" x14ac:dyDescent="0.3">
      <c r="F75" s="71"/>
      <c r="J75" s="71"/>
    </row>
  </sheetData>
  <mergeCells count="107">
    <mergeCell ref="L66:M66"/>
    <mergeCell ref="L61:M61"/>
    <mergeCell ref="A62:B62"/>
    <mergeCell ref="A63:B63"/>
    <mergeCell ref="L68:M68"/>
    <mergeCell ref="A65:B65"/>
    <mergeCell ref="A61:B61"/>
    <mergeCell ref="A36:B36"/>
    <mergeCell ref="L36:M36"/>
    <mergeCell ref="L60:M60"/>
    <mergeCell ref="A68:B68"/>
    <mergeCell ref="A67:B67"/>
    <mergeCell ref="L65:M65"/>
    <mergeCell ref="L63:M63"/>
    <mergeCell ref="A66:B66"/>
    <mergeCell ref="L67:M67"/>
    <mergeCell ref="A64:B64"/>
    <mergeCell ref="A60:B60"/>
    <mergeCell ref="A59:B59"/>
    <mergeCell ref="L54:M54"/>
    <mergeCell ref="L59:M59"/>
    <mergeCell ref="A57:B57"/>
    <mergeCell ref="L56:M56"/>
    <mergeCell ref="L57:M57"/>
    <mergeCell ref="A58:B58"/>
    <mergeCell ref="A56:B56"/>
    <mergeCell ref="L53:M53"/>
    <mergeCell ref="A49:B49"/>
    <mergeCell ref="L55:M55"/>
    <mergeCell ref="A53:B53"/>
    <mergeCell ref="A54:B54"/>
    <mergeCell ref="A55:B55"/>
    <mergeCell ref="A52:B52"/>
    <mergeCell ref="L49:M49"/>
    <mergeCell ref="A51:B51"/>
    <mergeCell ref="L51:M51"/>
    <mergeCell ref="A48:B48"/>
    <mergeCell ref="L47:M47"/>
    <mergeCell ref="L52:M52"/>
    <mergeCell ref="A47:B47"/>
    <mergeCell ref="A50:B50"/>
    <mergeCell ref="L46:M46"/>
    <mergeCell ref="A46:B46"/>
    <mergeCell ref="A45:B45"/>
    <mergeCell ref="L48:M48"/>
    <mergeCell ref="L45:M45"/>
    <mergeCell ref="A41:B41"/>
    <mergeCell ref="A44:B44"/>
    <mergeCell ref="A43:B43"/>
    <mergeCell ref="L44:M44"/>
    <mergeCell ref="L43:M43"/>
    <mergeCell ref="A37:B37"/>
    <mergeCell ref="L37:M37"/>
    <mergeCell ref="L39:M39"/>
    <mergeCell ref="A39:B39"/>
    <mergeCell ref="A38:B38"/>
    <mergeCell ref="A40:B40"/>
    <mergeCell ref="L40:M40"/>
    <mergeCell ref="L41:M41"/>
    <mergeCell ref="A32:B32"/>
    <mergeCell ref="L35:M35"/>
    <mergeCell ref="A33:B33"/>
    <mergeCell ref="L33:M33"/>
    <mergeCell ref="L34:M34"/>
    <mergeCell ref="A34:B34"/>
    <mergeCell ref="L32:M32"/>
    <mergeCell ref="L31:M31"/>
    <mergeCell ref="A35:B35"/>
    <mergeCell ref="A23:B23"/>
    <mergeCell ref="A25:B25"/>
    <mergeCell ref="C8:C9"/>
    <mergeCell ref="D8:D9"/>
    <mergeCell ref="L28:M28"/>
    <mergeCell ref="L29:M29"/>
    <mergeCell ref="A18:B18"/>
    <mergeCell ref="L25:M25"/>
    <mergeCell ref="A31:B31"/>
    <mergeCell ref="A30:B30"/>
    <mergeCell ref="A29:B29"/>
    <mergeCell ref="A22:B22"/>
    <mergeCell ref="A24:B24"/>
    <mergeCell ref="A28:B28"/>
    <mergeCell ref="L30:M30"/>
    <mergeCell ref="B2:H2"/>
    <mergeCell ref="B3:H3"/>
    <mergeCell ref="G4:I4"/>
    <mergeCell ref="G5:I5"/>
    <mergeCell ref="E8:G8"/>
    <mergeCell ref="L27:M27"/>
    <mergeCell ref="I8:K8"/>
    <mergeCell ref="A16:B16"/>
    <mergeCell ref="A17:B17"/>
    <mergeCell ref="A20:B20"/>
    <mergeCell ref="A19:B19"/>
    <mergeCell ref="L8:M8"/>
    <mergeCell ref="L22:M22"/>
    <mergeCell ref="L24:M24"/>
    <mergeCell ref="L23:M23"/>
    <mergeCell ref="A15:B15"/>
    <mergeCell ref="A8:B9"/>
    <mergeCell ref="A10:B10"/>
    <mergeCell ref="A12:B12"/>
    <mergeCell ref="A13:B13"/>
    <mergeCell ref="A14:B14"/>
    <mergeCell ref="A11:B11"/>
    <mergeCell ref="A27:B27"/>
    <mergeCell ref="A26:B26"/>
  </mergeCells>
  <phoneticPr fontId="14" type="noConversion"/>
  <pageMargins left="0.7" right="0.7" top="0.75" bottom="0.75" header="0.3" footer="0.3"/>
  <pageSetup paperSize="9" fitToHeight="2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E34" sqref="E34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9.441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75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176"/>
      <c r="B8" s="177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51" t="s">
        <v>51</v>
      </c>
      <c r="B9" s="138"/>
      <c r="C9" s="33" t="s">
        <v>57</v>
      </c>
      <c r="D9" s="77" t="s">
        <v>69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 x14ac:dyDescent="0.3">
      <c r="A10" s="151" t="s">
        <v>39</v>
      </c>
      <c r="B10" s="138"/>
      <c r="C10" s="33">
        <v>200</v>
      </c>
      <c r="D10" s="77">
        <v>200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customHeight="1" x14ac:dyDescent="0.3">
      <c r="A11" s="151" t="s">
        <v>61</v>
      </c>
      <c r="B11" s="138"/>
      <c r="C11" s="33">
        <v>50</v>
      </c>
      <c r="D11" s="77">
        <v>85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x14ac:dyDescent="0.3">
      <c r="A12" s="151"/>
      <c r="B12" s="138"/>
      <c r="C12" s="33"/>
      <c r="D12" s="77"/>
      <c r="E12" s="46"/>
      <c r="F12" s="46"/>
      <c r="G12" s="46"/>
      <c r="H12" s="46"/>
      <c r="I12" s="46"/>
      <c r="J12" s="46"/>
      <c r="K12" s="46"/>
      <c r="L12" s="46"/>
      <c r="M12" s="46"/>
    </row>
    <row r="13" spans="1:15" hidden="1" x14ac:dyDescent="0.3">
      <c r="A13" s="151"/>
      <c r="B13" s="138"/>
      <c r="C13" s="33"/>
      <c r="D13" s="77"/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hidden="1" customHeight="1" x14ac:dyDescent="0.3">
      <c r="A14" s="151"/>
      <c r="B14" s="138"/>
      <c r="C14" s="33"/>
      <c r="D14" s="77"/>
      <c r="E14" s="46"/>
      <c r="F14" s="46"/>
      <c r="G14" s="46"/>
      <c r="H14" s="46"/>
      <c r="I14" s="46"/>
      <c r="J14" s="46"/>
      <c r="K14" s="46"/>
      <c r="L14" s="46"/>
      <c r="M14" s="46"/>
    </row>
    <row r="15" spans="1:15" hidden="1" x14ac:dyDescent="0.3">
      <c r="A15" s="151"/>
      <c r="B15" s="138"/>
      <c r="C15" s="33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5" hidden="1" x14ac:dyDescent="0.3">
      <c r="A16" s="137"/>
      <c r="B16" s="138"/>
      <c r="C16" s="33"/>
      <c r="D16" s="79"/>
      <c r="E16" s="46"/>
      <c r="F16" s="46"/>
      <c r="G16" s="46"/>
      <c r="H16" s="46"/>
      <c r="I16" s="46"/>
      <c r="J16" s="46"/>
      <c r="K16" s="46"/>
      <c r="L16" s="46"/>
      <c r="M16" s="46"/>
    </row>
    <row r="17" spans="1:13" hidden="1" x14ac:dyDescent="0.3">
      <c r="A17" s="137"/>
      <c r="B17" s="138"/>
      <c r="C17" s="33"/>
      <c r="D17" s="79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hidden="1" thickBot="1" x14ac:dyDescent="0.35">
      <c r="A18" s="156"/>
      <c r="B18" s="178"/>
      <c r="C18" s="72"/>
      <c r="D18" s="78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57.6" x14ac:dyDescent="0.3">
      <c r="A20" s="154" t="s">
        <v>9</v>
      </c>
      <c r="B20" s="155"/>
      <c r="C20" s="9" t="s">
        <v>25</v>
      </c>
      <c r="D20" s="9" t="s">
        <v>19</v>
      </c>
      <c r="E20" s="9" t="s">
        <v>7</v>
      </c>
      <c r="F20" s="9" t="s">
        <v>5</v>
      </c>
      <c r="G20" s="14" t="s">
        <v>20</v>
      </c>
      <c r="H20" s="14" t="s">
        <v>21</v>
      </c>
      <c r="I20" s="14" t="s">
        <v>7</v>
      </c>
      <c r="J20" s="14" t="s">
        <v>5</v>
      </c>
      <c r="K20" s="21" t="s">
        <v>6</v>
      </c>
      <c r="L20" s="152" t="s">
        <v>8</v>
      </c>
      <c r="M20" s="153"/>
    </row>
    <row r="21" spans="1:13" x14ac:dyDescent="0.3">
      <c r="A21" s="134" t="s">
        <v>44</v>
      </c>
      <c r="B21" s="135"/>
      <c r="C21" s="10">
        <v>2.3E-2</v>
      </c>
      <c r="D21" s="10">
        <f>C21*L6</f>
        <v>2.3E-2</v>
      </c>
      <c r="E21" s="11">
        <v>37</v>
      </c>
      <c r="F21" s="11">
        <f>D21*E21</f>
        <v>0.85099999999999998</v>
      </c>
      <c r="G21" s="35">
        <v>3.7999999999999999E-2</v>
      </c>
      <c r="H21" s="34">
        <f>G21*M6</f>
        <v>3.7999999999999999E-2</v>
      </c>
      <c r="I21" s="32">
        <v>37</v>
      </c>
      <c r="J21" s="16">
        <f>H21*I21</f>
        <v>1.4059999999999999</v>
      </c>
      <c r="K21" s="22">
        <f>D21+H21</f>
        <v>6.0999999999999999E-2</v>
      </c>
      <c r="L21" s="146">
        <f>F21+J21</f>
        <v>2.2569999999999997</v>
      </c>
      <c r="M21" s="147"/>
    </row>
    <row r="22" spans="1:13" x14ac:dyDescent="0.3">
      <c r="A22" s="134" t="s">
        <v>33</v>
      </c>
      <c r="B22" s="135"/>
      <c r="C22" s="10">
        <v>7.9000000000000001E-2</v>
      </c>
      <c r="D22" s="10">
        <f>C22*L6</f>
        <v>7.9000000000000001E-2</v>
      </c>
      <c r="E22" s="11">
        <v>56</v>
      </c>
      <c r="F22" s="11">
        <f t="shared" ref="F22:F27" si="0">D22*E22</f>
        <v>4.4240000000000004</v>
      </c>
      <c r="G22" s="35">
        <v>0.13200000000000001</v>
      </c>
      <c r="H22" s="34">
        <f>G22*M6</f>
        <v>0.13200000000000001</v>
      </c>
      <c r="I22" s="32">
        <v>56</v>
      </c>
      <c r="J22" s="16">
        <f t="shared" ref="J22:J27" si="1">H22*I22</f>
        <v>7.3920000000000003</v>
      </c>
      <c r="K22" s="22">
        <f t="shared" ref="K22:K27" si="2">D22+H22</f>
        <v>0.21100000000000002</v>
      </c>
      <c r="L22" s="146">
        <f t="shared" ref="L22:L27" si="3">F22+J22</f>
        <v>11.816000000000001</v>
      </c>
      <c r="M22" s="147"/>
    </row>
    <row r="23" spans="1:13" x14ac:dyDescent="0.3">
      <c r="A23" s="134" t="s">
        <v>34</v>
      </c>
      <c r="B23" s="135"/>
      <c r="C23" s="10">
        <v>4.0000000000000001E-3</v>
      </c>
      <c r="D23" s="10">
        <f>C23*L6</f>
        <v>4.0000000000000001E-3</v>
      </c>
      <c r="E23" s="11">
        <v>48</v>
      </c>
      <c r="F23" s="11">
        <f t="shared" si="0"/>
        <v>0.192</v>
      </c>
      <c r="G23" s="35">
        <v>7.0000000000000001E-3</v>
      </c>
      <c r="H23" s="34">
        <f>G23*M6</f>
        <v>7.0000000000000001E-3</v>
      </c>
      <c r="I23" s="32">
        <v>48</v>
      </c>
      <c r="J23" s="16">
        <f t="shared" si="1"/>
        <v>0.33600000000000002</v>
      </c>
      <c r="K23" s="22">
        <f t="shared" si="2"/>
        <v>1.0999999999999999E-2</v>
      </c>
      <c r="L23" s="146">
        <f t="shared" si="3"/>
        <v>0.52800000000000002</v>
      </c>
      <c r="M23" s="147"/>
    </row>
    <row r="24" spans="1:13" x14ac:dyDescent="0.3">
      <c r="A24" s="134" t="s">
        <v>40</v>
      </c>
      <c r="B24" s="135"/>
      <c r="C24" s="10">
        <v>2E-3</v>
      </c>
      <c r="D24" s="10">
        <f>C24*L6</f>
        <v>2E-3</v>
      </c>
      <c r="E24" s="11">
        <v>14</v>
      </c>
      <c r="F24" s="11">
        <f t="shared" si="0"/>
        <v>2.8000000000000001E-2</v>
      </c>
      <c r="G24" s="35">
        <v>2E-3</v>
      </c>
      <c r="H24" s="34">
        <f>G24*M6</f>
        <v>2E-3</v>
      </c>
      <c r="I24" s="32">
        <v>14</v>
      </c>
      <c r="J24" s="16">
        <f t="shared" si="1"/>
        <v>2.8000000000000001E-2</v>
      </c>
      <c r="K24" s="22">
        <f t="shared" si="2"/>
        <v>4.0000000000000001E-3</v>
      </c>
      <c r="L24" s="146">
        <f t="shared" si="3"/>
        <v>5.6000000000000001E-2</v>
      </c>
      <c r="M24" s="147"/>
    </row>
    <row r="25" spans="1:13" x14ac:dyDescent="0.3">
      <c r="A25" s="134" t="s">
        <v>24</v>
      </c>
      <c r="B25" s="135"/>
      <c r="C25" s="10">
        <v>4.0000000000000001E-3</v>
      </c>
      <c r="D25" s="10">
        <f>C25*L6</f>
        <v>4.0000000000000001E-3</v>
      </c>
      <c r="E25" s="11">
        <v>540</v>
      </c>
      <c r="F25" s="11">
        <f t="shared" si="0"/>
        <v>2.16</v>
      </c>
      <c r="G25" s="35">
        <v>5.0000000000000001E-3</v>
      </c>
      <c r="H25" s="34">
        <f>G25*M6</f>
        <v>5.0000000000000001E-3</v>
      </c>
      <c r="I25" s="32">
        <v>540</v>
      </c>
      <c r="J25" s="16">
        <f t="shared" si="1"/>
        <v>2.7</v>
      </c>
      <c r="K25" s="22">
        <f t="shared" si="2"/>
        <v>9.0000000000000011E-3</v>
      </c>
      <c r="L25" s="146">
        <f t="shared" si="3"/>
        <v>4.8600000000000003</v>
      </c>
      <c r="M25" s="147"/>
    </row>
    <row r="26" spans="1:13" hidden="1" x14ac:dyDescent="0.3">
      <c r="A26" s="173"/>
      <c r="B26" s="174"/>
      <c r="C26" s="10"/>
      <c r="D26" s="10"/>
      <c r="E26" s="11"/>
      <c r="F26" s="11"/>
      <c r="G26" s="35"/>
      <c r="H26" s="34"/>
      <c r="I26" s="32"/>
      <c r="J26" s="16"/>
      <c r="K26" s="22"/>
      <c r="L26" s="23"/>
      <c r="M26" s="36"/>
    </row>
    <row r="27" spans="1:13" hidden="1" x14ac:dyDescent="0.3">
      <c r="A27" s="134"/>
      <c r="B27" s="135"/>
      <c r="C27" s="10"/>
      <c r="D27" s="10">
        <f>C27*L6</f>
        <v>0</v>
      </c>
      <c r="E27" s="11"/>
      <c r="F27" s="11">
        <f t="shared" si="0"/>
        <v>0</v>
      </c>
      <c r="G27" s="35"/>
      <c r="H27" s="34">
        <f>G27*M6</f>
        <v>0</v>
      </c>
      <c r="I27" s="32"/>
      <c r="J27" s="16">
        <f t="shared" si="1"/>
        <v>0</v>
      </c>
      <c r="K27" s="22">
        <f t="shared" si="2"/>
        <v>0</v>
      </c>
      <c r="L27" s="146">
        <f t="shared" si="3"/>
        <v>0</v>
      </c>
      <c r="M27" s="147"/>
    </row>
    <row r="28" spans="1:13" x14ac:dyDescent="0.3">
      <c r="A28" s="173"/>
      <c r="B28" s="174"/>
      <c r="C28" s="10"/>
      <c r="D28" s="10"/>
      <c r="E28" s="11"/>
      <c r="F28" s="11"/>
      <c r="G28" s="35"/>
      <c r="H28" s="34"/>
      <c r="I28" s="32"/>
      <c r="J28" s="16"/>
      <c r="K28" s="22"/>
      <c r="L28" s="23"/>
      <c r="M28" s="36"/>
    </row>
    <row r="29" spans="1:13" x14ac:dyDescent="0.3">
      <c r="A29" s="134" t="s">
        <v>38</v>
      </c>
      <c r="B29" s="135"/>
      <c r="C29" s="10">
        <v>4.0000000000000001E-3</v>
      </c>
      <c r="D29" s="10">
        <f>C29*L6</f>
        <v>4.0000000000000001E-3</v>
      </c>
      <c r="E29" s="11">
        <v>250</v>
      </c>
      <c r="F29" s="11">
        <f>D29*E29</f>
        <v>1</v>
      </c>
      <c r="G29" s="35">
        <v>4.0000000000000001E-3</v>
      </c>
      <c r="H29" s="34">
        <f>G29*M6</f>
        <v>4.0000000000000001E-3</v>
      </c>
      <c r="I29" s="32">
        <v>250</v>
      </c>
      <c r="J29" s="16">
        <f>H29*I29</f>
        <v>1</v>
      </c>
      <c r="K29" s="22">
        <f>D29+H29</f>
        <v>8.0000000000000002E-3</v>
      </c>
      <c r="L29" s="146">
        <f>F29+J29</f>
        <v>2</v>
      </c>
      <c r="M29" s="147"/>
    </row>
    <row r="30" spans="1:13" x14ac:dyDescent="0.3">
      <c r="A30" s="134" t="s">
        <v>27</v>
      </c>
      <c r="B30" s="135"/>
      <c r="C30" s="10">
        <v>0.1</v>
      </c>
      <c r="D30" s="10">
        <f>C30*L6</f>
        <v>0.1</v>
      </c>
      <c r="E30" s="11">
        <v>56</v>
      </c>
      <c r="F30" s="11">
        <f>D30*E30</f>
        <v>5.6000000000000005</v>
      </c>
      <c r="G30" s="35">
        <v>0.1</v>
      </c>
      <c r="H30" s="34">
        <f>G30*M6</f>
        <v>0.1</v>
      </c>
      <c r="I30" s="32">
        <v>56</v>
      </c>
      <c r="J30" s="16">
        <f>H30*I30</f>
        <v>5.6000000000000005</v>
      </c>
      <c r="K30" s="22">
        <f>D30+H30</f>
        <v>0.2</v>
      </c>
      <c r="L30" s="146">
        <f>F30+J30</f>
        <v>11.200000000000001</v>
      </c>
      <c r="M30" s="147"/>
    </row>
    <row r="31" spans="1:13" x14ac:dyDescent="0.3">
      <c r="A31" s="134" t="s">
        <v>29</v>
      </c>
      <c r="B31" s="135"/>
      <c r="C31" s="10">
        <v>1.4999999999999999E-2</v>
      </c>
      <c r="D31" s="10">
        <f>C31*L6</f>
        <v>1.4999999999999999E-2</v>
      </c>
      <c r="E31" s="11">
        <v>48</v>
      </c>
      <c r="F31" s="11">
        <f>D31*E31</f>
        <v>0.72</v>
      </c>
      <c r="G31" s="35">
        <v>1.4999999999999999E-2</v>
      </c>
      <c r="H31" s="34">
        <f>G31*M6</f>
        <v>1.4999999999999999E-2</v>
      </c>
      <c r="I31" s="32">
        <v>48</v>
      </c>
      <c r="J31" s="16">
        <f>H31*I31</f>
        <v>0.72</v>
      </c>
      <c r="K31" s="22">
        <f>D31+H31</f>
        <v>0.03</v>
      </c>
      <c r="L31" s="146">
        <f>F31+J31</f>
        <v>1.44</v>
      </c>
      <c r="M31" s="147"/>
    </row>
    <row r="32" spans="1:13" x14ac:dyDescent="0.3">
      <c r="A32" s="134"/>
      <c r="B32" s="135"/>
      <c r="C32" s="10"/>
      <c r="D32" s="10"/>
      <c r="E32" s="11"/>
      <c r="F32" s="11"/>
      <c r="G32" s="35"/>
      <c r="H32" s="34"/>
      <c r="I32" s="32"/>
      <c r="J32" s="16"/>
      <c r="K32" s="22"/>
      <c r="L32" s="23"/>
      <c r="M32" s="36"/>
    </row>
    <row r="33" spans="1:13" x14ac:dyDescent="0.3">
      <c r="A33" s="134" t="s">
        <v>22</v>
      </c>
      <c r="B33" s="135"/>
      <c r="C33" s="10">
        <v>0.04</v>
      </c>
      <c r="D33" s="10">
        <f>C33*L6</f>
        <v>0.04</v>
      </c>
      <c r="E33" s="11">
        <v>49.3</v>
      </c>
      <c r="F33" s="11">
        <f>D33*E33</f>
        <v>1.972</v>
      </c>
      <c r="G33" s="35">
        <v>7.0000000000000007E-2</v>
      </c>
      <c r="H33" s="34">
        <f>G33*M6</f>
        <v>7.0000000000000007E-2</v>
      </c>
      <c r="I33" s="32">
        <v>49.3</v>
      </c>
      <c r="J33" s="16">
        <f>H33*I33</f>
        <v>3.4510000000000001</v>
      </c>
      <c r="K33" s="22">
        <f>D33+H33</f>
        <v>0.11000000000000001</v>
      </c>
      <c r="L33" s="146">
        <f>F33+J33</f>
        <v>5.423</v>
      </c>
      <c r="M33" s="147"/>
    </row>
    <row r="34" spans="1:13" x14ac:dyDescent="0.3">
      <c r="A34" s="134" t="s">
        <v>24</v>
      </c>
      <c r="B34" s="135"/>
      <c r="C34" s="10">
        <v>0.01</v>
      </c>
      <c r="D34" s="10">
        <f>C34*L6</f>
        <v>0.01</v>
      </c>
      <c r="E34" s="11">
        <v>540</v>
      </c>
      <c r="F34" s="11">
        <f>D34*E34</f>
        <v>5.4</v>
      </c>
      <c r="G34" s="35">
        <v>1.4999999999999999E-2</v>
      </c>
      <c r="H34" s="34">
        <f>G34*M6</f>
        <v>1.4999999999999999E-2</v>
      </c>
      <c r="I34" s="32">
        <v>540</v>
      </c>
      <c r="J34" s="16">
        <f>H34*I34</f>
        <v>8.1</v>
      </c>
      <c r="K34" s="22">
        <f>D34+H34</f>
        <v>2.5000000000000001E-2</v>
      </c>
      <c r="L34" s="146">
        <f>F34+J34</f>
        <v>13.5</v>
      </c>
      <c r="M34" s="147"/>
    </row>
    <row r="35" spans="1:13" x14ac:dyDescent="0.3">
      <c r="A35" s="134"/>
      <c r="B35" s="135"/>
      <c r="C35" s="10"/>
      <c r="D35" s="10">
        <f>C35*L6</f>
        <v>0</v>
      </c>
      <c r="E35" s="11"/>
      <c r="F35" s="11">
        <f>D35*E35</f>
        <v>0</v>
      </c>
      <c r="G35" s="35"/>
      <c r="H35" s="34">
        <f>G35*M6</f>
        <v>0</v>
      </c>
      <c r="I35" s="32"/>
      <c r="J35" s="16">
        <f>H35*I35</f>
        <v>0</v>
      </c>
      <c r="K35" s="22">
        <f>D35+H35</f>
        <v>0</v>
      </c>
      <c r="L35" s="146">
        <f>F35+J35</f>
        <v>0</v>
      </c>
      <c r="M35" s="147"/>
    </row>
    <row r="36" spans="1:13" x14ac:dyDescent="0.3">
      <c r="A36" s="134"/>
      <c r="B36" s="135"/>
      <c r="C36" s="10"/>
      <c r="D36" s="10">
        <f>C36*L6</f>
        <v>0</v>
      </c>
      <c r="E36" s="11"/>
      <c r="F36" s="11">
        <f>D36*E36</f>
        <v>0</v>
      </c>
      <c r="G36" s="35"/>
      <c r="H36" s="34">
        <f>G36*M6</f>
        <v>0</v>
      </c>
      <c r="I36" s="32"/>
      <c r="J36" s="16">
        <f>H36*I36</f>
        <v>0</v>
      </c>
      <c r="K36" s="22">
        <f>H36+D36</f>
        <v>0</v>
      </c>
      <c r="L36" s="146">
        <f>F36+J36</f>
        <v>0</v>
      </c>
      <c r="M36" s="147"/>
    </row>
    <row r="37" spans="1:13" x14ac:dyDescent="0.3">
      <c r="A37" s="134"/>
      <c r="B37" s="135"/>
      <c r="C37" s="10"/>
      <c r="D37" s="10"/>
      <c r="E37" s="11"/>
      <c r="F37" s="11"/>
      <c r="G37" s="35"/>
      <c r="H37" s="34"/>
      <c r="I37" s="32"/>
      <c r="J37" s="16"/>
      <c r="K37" s="22"/>
      <c r="L37" s="23"/>
      <c r="M37" s="36"/>
    </row>
    <row r="38" spans="1:13" hidden="1" x14ac:dyDescent="0.3">
      <c r="A38" s="134"/>
      <c r="B38" s="135"/>
      <c r="C38" s="10"/>
      <c r="D38" s="10">
        <f>C38*L6</f>
        <v>0</v>
      </c>
      <c r="E38" s="11"/>
      <c r="F38" s="11">
        <f t="shared" ref="F38:F44" si="4">D38*E38</f>
        <v>0</v>
      </c>
      <c r="G38" s="35"/>
      <c r="H38" s="34">
        <f>G38*M6</f>
        <v>0</v>
      </c>
      <c r="I38" s="32"/>
      <c r="J38" s="16">
        <f t="shared" ref="J38:J44" si="5">H38*I38</f>
        <v>0</v>
      </c>
      <c r="K38" s="22">
        <f t="shared" ref="K38:K44" si="6">D38+H38</f>
        <v>0</v>
      </c>
      <c r="L38" s="146">
        <f t="shared" ref="L38:L44" si="7">F38+J38</f>
        <v>0</v>
      </c>
      <c r="M38" s="147"/>
    </row>
    <row r="39" spans="1:13" hidden="1" x14ac:dyDescent="0.3">
      <c r="A39" s="134"/>
      <c r="B39" s="135"/>
      <c r="C39" s="10"/>
      <c r="D39" s="10">
        <f>C39*L6</f>
        <v>0</v>
      </c>
      <c r="E39" s="11"/>
      <c r="F39" s="11">
        <f t="shared" si="4"/>
        <v>0</v>
      </c>
      <c r="G39" s="35"/>
      <c r="H39" s="34">
        <f>G39*M6</f>
        <v>0</v>
      </c>
      <c r="I39" s="32"/>
      <c r="J39" s="16">
        <f t="shared" si="5"/>
        <v>0</v>
      </c>
      <c r="K39" s="22">
        <f t="shared" si="6"/>
        <v>0</v>
      </c>
      <c r="L39" s="146">
        <f t="shared" si="7"/>
        <v>0</v>
      </c>
      <c r="M39" s="147"/>
    </row>
    <row r="40" spans="1:13" hidden="1" x14ac:dyDescent="0.3">
      <c r="A40" s="134"/>
      <c r="B40" s="135"/>
      <c r="C40" s="10"/>
      <c r="D40" s="10">
        <f>C40*L6</f>
        <v>0</v>
      </c>
      <c r="E40" s="11"/>
      <c r="F40" s="11">
        <f t="shared" si="4"/>
        <v>0</v>
      </c>
      <c r="G40" s="35"/>
      <c r="H40" s="34">
        <f>G40*M6</f>
        <v>0</v>
      </c>
      <c r="I40" s="32"/>
      <c r="J40" s="16">
        <f t="shared" si="5"/>
        <v>0</v>
      </c>
      <c r="K40" s="22">
        <f t="shared" si="6"/>
        <v>0</v>
      </c>
      <c r="L40" s="146">
        <f t="shared" si="7"/>
        <v>0</v>
      </c>
      <c r="M40" s="147"/>
    </row>
    <row r="41" spans="1:13" hidden="1" x14ac:dyDescent="0.3">
      <c r="A41" s="134"/>
      <c r="B41" s="135"/>
      <c r="C41" s="10"/>
      <c r="D41" s="10">
        <f>C41*L6</f>
        <v>0</v>
      </c>
      <c r="E41" s="11"/>
      <c r="F41" s="11">
        <f t="shared" si="4"/>
        <v>0</v>
      </c>
      <c r="G41" s="35"/>
      <c r="H41" s="34">
        <f>G41*M6</f>
        <v>0</v>
      </c>
      <c r="I41" s="32"/>
      <c r="J41" s="16">
        <f t="shared" si="5"/>
        <v>0</v>
      </c>
      <c r="K41" s="22">
        <f t="shared" si="6"/>
        <v>0</v>
      </c>
      <c r="L41" s="146">
        <f t="shared" si="7"/>
        <v>0</v>
      </c>
      <c r="M41" s="147"/>
    </row>
    <row r="42" spans="1:13" hidden="1" x14ac:dyDescent="0.3">
      <c r="A42" s="134"/>
      <c r="B42" s="135"/>
      <c r="C42" s="10"/>
      <c r="D42" s="10">
        <f>C42*L6</f>
        <v>0</v>
      </c>
      <c r="E42" s="11"/>
      <c r="F42" s="11">
        <f t="shared" si="4"/>
        <v>0</v>
      </c>
      <c r="G42" s="35"/>
      <c r="H42" s="34">
        <f>G42*M6</f>
        <v>0</v>
      </c>
      <c r="I42" s="32"/>
      <c r="J42" s="16">
        <f t="shared" si="5"/>
        <v>0</v>
      </c>
      <c r="K42" s="22">
        <f t="shared" si="6"/>
        <v>0</v>
      </c>
      <c r="L42" s="146">
        <f t="shared" si="7"/>
        <v>0</v>
      </c>
      <c r="M42" s="147"/>
    </row>
    <row r="43" spans="1:13" hidden="1" x14ac:dyDescent="0.3">
      <c r="A43" s="134"/>
      <c r="B43" s="135"/>
      <c r="C43" s="10"/>
      <c r="D43" s="10">
        <f>C43*L6</f>
        <v>0</v>
      </c>
      <c r="E43" s="11"/>
      <c r="F43" s="11">
        <f t="shared" si="4"/>
        <v>0</v>
      </c>
      <c r="G43" s="35"/>
      <c r="H43" s="34">
        <f>G43*M6</f>
        <v>0</v>
      </c>
      <c r="I43" s="32"/>
      <c r="J43" s="16">
        <f t="shared" si="5"/>
        <v>0</v>
      </c>
      <c r="K43" s="22">
        <f t="shared" si="6"/>
        <v>0</v>
      </c>
      <c r="L43" s="146">
        <f t="shared" si="7"/>
        <v>0</v>
      </c>
      <c r="M43" s="147"/>
    </row>
    <row r="44" spans="1:13" hidden="1" x14ac:dyDescent="0.3">
      <c r="A44" s="134"/>
      <c r="B44" s="135"/>
      <c r="C44" s="10"/>
      <c r="D44" s="10">
        <f>C44*L6</f>
        <v>0</v>
      </c>
      <c r="E44" s="11"/>
      <c r="F44" s="11">
        <f t="shared" si="4"/>
        <v>0</v>
      </c>
      <c r="G44" s="35"/>
      <c r="H44" s="34">
        <f>G44*M13</f>
        <v>0</v>
      </c>
      <c r="I44" s="32"/>
      <c r="J44" s="16">
        <f t="shared" si="5"/>
        <v>0</v>
      </c>
      <c r="K44" s="22">
        <f t="shared" si="6"/>
        <v>0</v>
      </c>
      <c r="L44" s="146">
        <f t="shared" si="7"/>
        <v>0</v>
      </c>
      <c r="M44" s="147"/>
    </row>
    <row r="45" spans="1:13" hidden="1" x14ac:dyDescent="0.3">
      <c r="A45" s="134"/>
      <c r="B45" s="135"/>
      <c r="C45" s="10"/>
      <c r="D45" s="10"/>
      <c r="E45" s="11"/>
      <c r="F45" s="11"/>
      <c r="G45" s="35"/>
      <c r="H45" s="34"/>
      <c r="I45" s="32"/>
      <c r="J45" s="16"/>
      <c r="K45" s="22"/>
      <c r="L45" s="23"/>
      <c r="M45" s="36"/>
    </row>
    <row r="46" spans="1:13" hidden="1" x14ac:dyDescent="0.3">
      <c r="A46" s="134"/>
      <c r="B46" s="135"/>
      <c r="C46" s="10"/>
      <c r="D46" s="10">
        <f>C46*L6</f>
        <v>0</v>
      </c>
      <c r="E46" s="11"/>
      <c r="F46" s="11">
        <f t="shared" ref="F46:F55" si="8">D46*E46</f>
        <v>0</v>
      </c>
      <c r="G46" s="35"/>
      <c r="H46" s="34">
        <f>G46*M6</f>
        <v>0</v>
      </c>
      <c r="I46" s="32"/>
      <c r="J46" s="16">
        <f t="shared" ref="J46:J55" si="9">H46*I46</f>
        <v>0</v>
      </c>
      <c r="K46" s="22">
        <f t="shared" ref="K46:K56" si="10">D46+H46</f>
        <v>0</v>
      </c>
      <c r="L46" s="146">
        <f t="shared" ref="L46:L55" si="11">F46+J46</f>
        <v>0</v>
      </c>
      <c r="M46" s="147"/>
    </row>
    <row r="47" spans="1:13" hidden="1" x14ac:dyDescent="0.3">
      <c r="A47" s="134"/>
      <c r="B47" s="135"/>
      <c r="C47" s="10"/>
      <c r="D47" s="10">
        <f>C47*L6</f>
        <v>0</v>
      </c>
      <c r="E47" s="11"/>
      <c r="F47" s="11">
        <f t="shared" si="8"/>
        <v>0</v>
      </c>
      <c r="G47" s="35"/>
      <c r="H47" s="34">
        <f>G47*M6</f>
        <v>0</v>
      </c>
      <c r="I47" s="32"/>
      <c r="J47" s="16">
        <f t="shared" si="9"/>
        <v>0</v>
      </c>
      <c r="K47" s="22">
        <f t="shared" si="10"/>
        <v>0</v>
      </c>
      <c r="L47" s="146">
        <f t="shared" si="11"/>
        <v>0</v>
      </c>
      <c r="M47" s="147"/>
    </row>
    <row r="48" spans="1:13" hidden="1" x14ac:dyDescent="0.3">
      <c r="A48" s="134"/>
      <c r="B48" s="135"/>
      <c r="C48" s="10"/>
      <c r="D48" s="10">
        <f>C48*L6</f>
        <v>0</v>
      </c>
      <c r="E48" s="11"/>
      <c r="F48" s="11">
        <f>D48*E48</f>
        <v>0</v>
      </c>
      <c r="G48" s="35"/>
      <c r="H48" s="34">
        <f>G48*M6</f>
        <v>0</v>
      </c>
      <c r="I48" s="32"/>
      <c r="J48" s="16">
        <f>H48*I48</f>
        <v>0</v>
      </c>
      <c r="K48" s="22">
        <f>D48+H48</f>
        <v>0</v>
      </c>
      <c r="L48" s="146">
        <f>F48+J48</f>
        <v>0</v>
      </c>
      <c r="M48" s="147"/>
    </row>
    <row r="49" spans="1:13" hidden="1" x14ac:dyDescent="0.3">
      <c r="A49" s="134"/>
      <c r="B49" s="135"/>
      <c r="C49" s="10"/>
      <c r="D49" s="10"/>
      <c r="E49" s="11"/>
      <c r="F49" s="11"/>
      <c r="G49" s="35"/>
      <c r="H49" s="34"/>
      <c r="I49" s="32"/>
      <c r="J49" s="16"/>
      <c r="K49" s="22"/>
      <c r="L49" s="169"/>
      <c r="M49" s="170"/>
    </row>
    <row r="50" spans="1:13" hidden="1" x14ac:dyDescent="0.3">
      <c r="A50" s="134"/>
      <c r="B50" s="135"/>
      <c r="C50" s="10"/>
      <c r="D50" s="10">
        <f>C50*L6</f>
        <v>0</v>
      </c>
      <c r="E50" s="11"/>
      <c r="F50" s="11">
        <f t="shared" si="8"/>
        <v>0</v>
      </c>
      <c r="G50" s="24"/>
      <c r="H50" s="34">
        <f>G50*M6</f>
        <v>0</v>
      </c>
      <c r="I50" s="32"/>
      <c r="J50" s="16">
        <f t="shared" si="9"/>
        <v>0</v>
      </c>
      <c r="K50" s="22">
        <f t="shared" si="10"/>
        <v>0</v>
      </c>
      <c r="L50" s="146">
        <f t="shared" si="11"/>
        <v>0</v>
      </c>
      <c r="M50" s="147"/>
    </row>
    <row r="51" spans="1:13" x14ac:dyDescent="0.3">
      <c r="A51" s="134"/>
      <c r="B51" s="135"/>
      <c r="C51" s="10"/>
      <c r="D51" s="10"/>
      <c r="E51" s="11"/>
      <c r="F51" s="11"/>
      <c r="G51" s="24"/>
      <c r="H51" s="34"/>
      <c r="I51" s="32"/>
      <c r="J51" s="16"/>
      <c r="K51" s="22"/>
      <c r="L51" s="23"/>
      <c r="M51" s="36"/>
    </row>
    <row r="52" spans="1:13" hidden="1" x14ac:dyDescent="0.3">
      <c r="A52" s="134"/>
      <c r="B52" s="135"/>
      <c r="C52" s="10"/>
      <c r="D52" s="10">
        <f>C52*L6</f>
        <v>0</v>
      </c>
      <c r="E52" s="11"/>
      <c r="F52" s="11">
        <f t="shared" si="8"/>
        <v>0</v>
      </c>
      <c r="G52" s="24"/>
      <c r="H52" s="15">
        <f>G52*M6</f>
        <v>0</v>
      </c>
      <c r="I52" s="31"/>
      <c r="J52" s="16">
        <f t="shared" si="9"/>
        <v>0</v>
      </c>
      <c r="K52" s="22">
        <f t="shared" si="10"/>
        <v>0</v>
      </c>
      <c r="L52" s="146">
        <f>F52+J52</f>
        <v>0</v>
      </c>
      <c r="M52" s="147"/>
    </row>
    <row r="53" spans="1:13" hidden="1" x14ac:dyDescent="0.3">
      <c r="A53" s="134"/>
      <c r="B53" s="135"/>
      <c r="C53" s="10"/>
      <c r="D53" s="10">
        <f>C53*L15</f>
        <v>0</v>
      </c>
      <c r="E53" s="11"/>
      <c r="F53" s="11">
        <f>D53*E53</f>
        <v>0</v>
      </c>
      <c r="G53" s="15"/>
      <c r="H53" s="15">
        <f>G53*M13</f>
        <v>0</v>
      </c>
      <c r="I53" s="17"/>
      <c r="J53" s="16">
        <f>H53*I53</f>
        <v>0</v>
      </c>
      <c r="K53" s="22">
        <f t="shared" si="10"/>
        <v>0</v>
      </c>
      <c r="L53" s="146">
        <f t="shared" si="11"/>
        <v>0</v>
      </c>
      <c r="M53" s="147"/>
    </row>
    <row r="54" spans="1:13" hidden="1" x14ac:dyDescent="0.3">
      <c r="A54" s="171"/>
      <c r="B54" s="172"/>
      <c r="C54" s="25"/>
      <c r="D54" s="28">
        <f>C54*L6</f>
        <v>0</v>
      </c>
      <c r="E54" s="26"/>
      <c r="F54" s="29">
        <f>D54*E54</f>
        <v>0</v>
      </c>
      <c r="G54" s="27"/>
      <c r="H54" s="15">
        <f>G54*M6</f>
        <v>0</v>
      </c>
      <c r="I54" s="30"/>
      <c r="J54" s="16">
        <f>H54*I54</f>
        <v>0</v>
      </c>
      <c r="K54" s="22">
        <f t="shared" si="10"/>
        <v>0</v>
      </c>
      <c r="L54" s="146">
        <f t="shared" si="11"/>
        <v>0</v>
      </c>
      <c r="M54" s="147"/>
    </row>
    <row r="55" spans="1:13" hidden="1" x14ac:dyDescent="0.3">
      <c r="A55" s="168"/>
      <c r="B55" s="135"/>
      <c r="C55" s="10"/>
      <c r="D55" s="10">
        <f>C55*L19</f>
        <v>0</v>
      </c>
      <c r="E55" s="11"/>
      <c r="F55" s="11">
        <f t="shared" si="8"/>
        <v>0</v>
      </c>
      <c r="G55" s="15"/>
      <c r="H55" s="15">
        <f>G55*M19</f>
        <v>0</v>
      </c>
      <c r="I55" s="31"/>
      <c r="J55" s="16">
        <f t="shared" si="9"/>
        <v>0</v>
      </c>
      <c r="K55" s="22">
        <f t="shared" si="10"/>
        <v>0</v>
      </c>
      <c r="L55" s="146">
        <f t="shared" si="11"/>
        <v>0</v>
      </c>
      <c r="M55" s="147"/>
    </row>
    <row r="56" spans="1:13" x14ac:dyDescent="0.3">
      <c r="A56" s="142" t="s">
        <v>4</v>
      </c>
      <c r="B56" s="143"/>
      <c r="C56" s="12"/>
      <c r="D56" s="13"/>
      <c r="E56" s="13"/>
      <c r="F56" s="13">
        <f>SUM(F21:F55)</f>
        <v>22.347000000000001</v>
      </c>
      <c r="G56" s="18"/>
      <c r="H56" s="18"/>
      <c r="I56" s="19"/>
      <c r="J56" s="20">
        <f>SUM(J21:J55)</f>
        <v>30.733000000000004</v>
      </c>
      <c r="K56" s="22">
        <f t="shared" si="10"/>
        <v>0</v>
      </c>
      <c r="L56" s="145">
        <f>SUM(L21:L55)</f>
        <v>53.08</v>
      </c>
      <c r="M56" s="148"/>
    </row>
    <row r="57" spans="1:13" x14ac:dyDescent="0.3">
      <c r="A57" s="4"/>
      <c r="B57" s="4"/>
      <c r="C57" s="4"/>
      <c r="D57" s="4"/>
      <c r="E57" s="4"/>
      <c r="F57" s="4"/>
      <c r="G57" s="2"/>
      <c r="H57" s="2"/>
      <c r="I57" s="2"/>
      <c r="J57" s="2"/>
      <c r="K57" s="2"/>
      <c r="L57" s="2"/>
      <c r="M57" s="2"/>
    </row>
    <row r="58" spans="1:13" x14ac:dyDescent="0.3">
      <c r="A58" s="4"/>
      <c r="B58" s="4"/>
      <c r="C58" s="4"/>
      <c r="D58" s="4"/>
      <c r="E58" s="4"/>
      <c r="F58" s="4"/>
      <c r="G58" s="2"/>
      <c r="H58" s="2"/>
      <c r="I58" s="2"/>
      <c r="J58" s="2"/>
      <c r="K58" s="2"/>
      <c r="L58" s="2"/>
      <c r="M58" s="2"/>
    </row>
    <row r="59" spans="1:1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B60" s="144"/>
      <c r="C60" s="144"/>
      <c r="D60" s="144"/>
      <c r="E60" s="144"/>
      <c r="F60" s="144"/>
      <c r="G60" s="144"/>
      <c r="H60" s="144"/>
      <c r="J60" s="8"/>
      <c r="K60" s="8"/>
      <c r="L60" s="8"/>
      <c r="M60" s="8"/>
    </row>
    <row r="61" spans="1:13" x14ac:dyDescent="0.3">
      <c r="B61" s="141"/>
      <c r="C61" s="141"/>
      <c r="D61" s="141"/>
      <c r="E61" s="141"/>
      <c r="F61" s="141"/>
      <c r="G61" s="141"/>
      <c r="H61" s="141"/>
      <c r="J61" s="8"/>
      <c r="K61" s="8"/>
      <c r="L61" s="8"/>
      <c r="M61" s="8"/>
    </row>
    <row r="62" spans="1:13" x14ac:dyDescent="0.3">
      <c r="G62" s="136"/>
      <c r="H62" s="136"/>
      <c r="I62" s="136"/>
      <c r="J62" s="8"/>
      <c r="K62" s="8"/>
      <c r="L62" s="8"/>
      <c r="M62" s="8"/>
    </row>
    <row r="63" spans="1:13" x14ac:dyDescent="0.3">
      <c r="G63" s="133"/>
      <c r="H63" s="133"/>
      <c r="I63" s="133"/>
      <c r="L63" s="7"/>
      <c r="M63" s="7"/>
    </row>
    <row r="64" spans="1:13" s="2" customFormat="1" x14ac:dyDescent="0.3">
      <c r="G64" s="41"/>
      <c r="H64" s="41"/>
      <c r="I64" s="41"/>
      <c r="L64" s="7"/>
      <c r="M64" s="7"/>
    </row>
    <row r="65" spans="1:13" s="2" customFormat="1" x14ac:dyDescent="0.3"/>
    <row r="66" spans="1:13" s="2" customFormat="1" x14ac:dyDescent="0.3">
      <c r="A66" s="129"/>
      <c r="B66" s="129"/>
      <c r="C66" s="129"/>
      <c r="D66" s="129"/>
      <c r="E66" s="132"/>
      <c r="F66" s="132"/>
      <c r="G66" s="132"/>
      <c r="H66" s="42"/>
      <c r="I66" s="131"/>
      <c r="J66" s="131"/>
      <c r="K66" s="131"/>
      <c r="L66" s="131"/>
      <c r="M66" s="131"/>
    </row>
    <row r="67" spans="1:13" s="2" customFormat="1" x14ac:dyDescent="0.3">
      <c r="A67" s="129"/>
      <c r="B67" s="129"/>
      <c r="C67" s="129"/>
      <c r="D67" s="129"/>
      <c r="E67" s="43"/>
      <c r="F67" s="43"/>
      <c r="G67" s="43"/>
      <c r="H67" s="43"/>
      <c r="I67" s="43"/>
      <c r="J67" s="43"/>
      <c r="K67" s="43"/>
      <c r="L67" s="43"/>
      <c r="M67" s="43"/>
    </row>
    <row r="68" spans="1:13" s="2" customFormat="1" x14ac:dyDescent="0.3">
      <c r="A68" s="44"/>
      <c r="B68" s="45"/>
      <c r="C68" s="44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2" customFormat="1" x14ac:dyDescent="0.3">
      <c r="A69" s="44"/>
      <c r="B69" s="45"/>
      <c r="C69" s="44"/>
      <c r="E69" s="46"/>
      <c r="F69" s="46"/>
      <c r="G69" s="46"/>
      <c r="H69" s="46"/>
      <c r="I69" s="46"/>
      <c r="J69" s="46"/>
      <c r="K69" s="46"/>
      <c r="L69" s="46"/>
      <c r="M69" s="46"/>
    </row>
    <row r="70" spans="1:13" s="2" customFormat="1" x14ac:dyDescent="0.3">
      <c r="A70" s="44"/>
      <c r="B70" s="45"/>
      <c r="C70" s="44"/>
      <c r="E70" s="46"/>
      <c r="F70" s="46"/>
      <c r="G70" s="46"/>
      <c r="H70" s="46"/>
      <c r="I70" s="46"/>
      <c r="J70" s="46"/>
      <c r="K70" s="46"/>
      <c r="L70" s="46"/>
      <c r="M70" s="46"/>
    </row>
    <row r="71" spans="1:13" s="2" customFormat="1" x14ac:dyDescent="0.3">
      <c r="A71" s="44"/>
      <c r="B71" s="45"/>
      <c r="C71" s="44"/>
      <c r="E71" s="46"/>
      <c r="F71" s="46"/>
      <c r="G71" s="46"/>
      <c r="H71" s="46"/>
      <c r="I71" s="46"/>
      <c r="J71" s="46"/>
      <c r="K71" s="46"/>
      <c r="L71" s="46"/>
      <c r="M71" s="46"/>
    </row>
    <row r="72" spans="1:13" s="2" customFormat="1" x14ac:dyDescent="0.3">
      <c r="A72" s="44"/>
      <c r="B72" s="45"/>
      <c r="C72" s="44"/>
      <c r="E72" s="46"/>
      <c r="F72" s="46"/>
      <c r="G72" s="46"/>
      <c r="H72" s="46"/>
      <c r="I72" s="46"/>
      <c r="J72" s="46"/>
      <c r="K72" s="46"/>
      <c r="L72" s="46"/>
      <c r="M72" s="46"/>
    </row>
    <row r="73" spans="1:13" s="2" customFormat="1" x14ac:dyDescent="0.3">
      <c r="A73" s="3"/>
      <c r="B73" s="3"/>
      <c r="C73" s="3"/>
      <c r="D73" s="3"/>
      <c r="E73" s="43"/>
      <c r="F73" s="43"/>
      <c r="G73" s="43"/>
      <c r="H73" s="43"/>
      <c r="I73" s="43"/>
      <c r="J73" s="43"/>
      <c r="K73" s="43"/>
      <c r="L73" s="43"/>
      <c r="M73" s="43"/>
    </row>
    <row r="74" spans="1:13" s="2" customForma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s="2" customFormat="1" x14ac:dyDescent="0.3">
      <c r="A75" s="116"/>
      <c r="B75" s="117"/>
      <c r="C75" s="47"/>
      <c r="D75" s="47"/>
      <c r="E75" s="47"/>
      <c r="F75" s="47"/>
      <c r="G75" s="48"/>
      <c r="H75" s="48"/>
      <c r="I75" s="48"/>
      <c r="J75" s="48"/>
      <c r="K75" s="47"/>
      <c r="L75" s="116"/>
      <c r="M75" s="116"/>
    </row>
    <row r="76" spans="1:13" s="2" customFormat="1" x14ac:dyDescent="0.3">
      <c r="A76" s="114"/>
      <c r="B76" s="114"/>
      <c r="C76" s="49"/>
      <c r="D76" s="49"/>
      <c r="E76" s="50"/>
      <c r="F76" s="50"/>
      <c r="G76" s="51"/>
      <c r="H76" s="52"/>
      <c r="I76" s="50"/>
      <c r="J76" s="53"/>
      <c r="K76" s="54"/>
      <c r="L76" s="118"/>
      <c r="M76" s="119"/>
    </row>
    <row r="77" spans="1:13" s="2" customFormat="1" x14ac:dyDescent="0.3">
      <c r="A77" s="114"/>
      <c r="B77" s="114"/>
      <c r="C77" s="49"/>
      <c r="D77" s="49"/>
      <c r="E77" s="50"/>
      <c r="F77" s="50"/>
      <c r="G77" s="51"/>
      <c r="H77" s="52"/>
      <c r="I77" s="50"/>
      <c r="J77" s="53"/>
      <c r="K77" s="54"/>
      <c r="L77" s="118"/>
      <c r="M77" s="119"/>
    </row>
    <row r="78" spans="1:13" s="2" customFormat="1" x14ac:dyDescent="0.3">
      <c r="A78" s="114"/>
      <c r="B78" s="114"/>
      <c r="C78" s="49"/>
      <c r="D78" s="49"/>
      <c r="E78" s="50"/>
      <c r="F78" s="50"/>
      <c r="G78" s="51"/>
      <c r="H78" s="52"/>
      <c r="I78" s="50"/>
      <c r="J78" s="53"/>
      <c r="K78" s="54"/>
      <c r="L78" s="118"/>
      <c r="M78" s="119"/>
    </row>
    <row r="79" spans="1:13" s="2" customFormat="1" x14ac:dyDescent="0.3">
      <c r="A79" s="114"/>
      <c r="B79" s="114"/>
      <c r="C79" s="49"/>
      <c r="D79" s="49"/>
      <c r="E79" s="50"/>
      <c r="F79" s="50"/>
      <c r="G79" s="51"/>
      <c r="H79" s="52"/>
      <c r="I79" s="50"/>
      <c r="J79" s="53"/>
      <c r="K79" s="54"/>
      <c r="L79" s="118"/>
      <c r="M79" s="119"/>
    </row>
    <row r="80" spans="1:13" s="2" customFormat="1" x14ac:dyDescent="0.3">
      <c r="A80" s="114"/>
      <c r="B80" s="114"/>
      <c r="C80" s="49"/>
      <c r="D80" s="49"/>
      <c r="E80" s="50"/>
      <c r="F80" s="50"/>
      <c r="G80" s="51"/>
      <c r="H80" s="52"/>
      <c r="I80" s="50"/>
      <c r="J80" s="53"/>
      <c r="K80" s="54"/>
      <c r="L80" s="118"/>
      <c r="M80" s="119"/>
    </row>
    <row r="81" spans="1:13" s="2" customFormat="1" x14ac:dyDescent="0.3">
      <c r="A81" s="114"/>
      <c r="B81" s="115"/>
      <c r="C81" s="49"/>
      <c r="D81" s="49"/>
      <c r="E81" s="50"/>
      <c r="F81" s="50"/>
      <c r="G81" s="55"/>
      <c r="H81" s="52"/>
      <c r="I81" s="50"/>
      <c r="J81" s="53"/>
      <c r="K81" s="54"/>
      <c r="L81" s="118"/>
      <c r="M81" s="119"/>
    </row>
    <row r="82" spans="1:13" s="2" customFormat="1" x14ac:dyDescent="0.3">
      <c r="A82" s="114"/>
      <c r="B82" s="115"/>
      <c r="C82" s="49"/>
      <c r="D82" s="49"/>
      <c r="E82" s="50"/>
      <c r="F82" s="50"/>
      <c r="G82" s="55"/>
      <c r="H82" s="52"/>
      <c r="I82" s="56"/>
      <c r="J82" s="53"/>
      <c r="K82" s="54"/>
      <c r="L82" s="118"/>
      <c r="M82" s="119"/>
    </row>
    <row r="83" spans="1:13" s="2" customFormat="1" x14ac:dyDescent="0.3">
      <c r="A83" s="114"/>
      <c r="B83" s="115"/>
      <c r="C83" s="49"/>
      <c r="D83" s="49"/>
      <c r="E83" s="50"/>
      <c r="F83" s="50"/>
      <c r="G83" s="55"/>
      <c r="H83" s="52"/>
      <c r="I83" s="56"/>
      <c r="J83" s="53"/>
      <c r="K83" s="54"/>
      <c r="L83" s="118"/>
      <c r="M83" s="119"/>
    </row>
    <row r="84" spans="1:13" s="2" customFormat="1" x14ac:dyDescent="0.3">
      <c r="A84" s="128"/>
      <c r="B84" s="115"/>
      <c r="C84" s="57"/>
      <c r="D84" s="57"/>
      <c r="E84" s="58"/>
      <c r="F84" s="58"/>
      <c r="G84" s="55"/>
      <c r="H84" s="52"/>
      <c r="I84" s="56"/>
      <c r="J84" s="53"/>
      <c r="K84" s="59"/>
      <c r="L84" s="126"/>
      <c r="M84" s="127"/>
    </row>
    <row r="85" spans="1:13" s="2" customFormat="1" x14ac:dyDescent="0.3">
      <c r="A85" s="114"/>
      <c r="B85" s="115"/>
      <c r="C85" s="49"/>
      <c r="D85" s="49"/>
      <c r="E85" s="50"/>
      <c r="F85" s="50"/>
      <c r="G85" s="55"/>
      <c r="H85" s="52"/>
      <c r="I85" s="56"/>
      <c r="J85" s="53"/>
      <c r="K85" s="54"/>
      <c r="L85" s="118"/>
      <c r="M85" s="119"/>
    </row>
    <row r="86" spans="1:13" s="2" customFormat="1" x14ac:dyDescent="0.3">
      <c r="A86" s="114"/>
      <c r="B86" s="114"/>
      <c r="C86" s="49"/>
      <c r="D86" s="49"/>
      <c r="E86" s="50"/>
      <c r="F86" s="50"/>
      <c r="G86" s="55"/>
      <c r="H86" s="52"/>
      <c r="I86" s="56"/>
      <c r="J86" s="53"/>
      <c r="K86" s="54"/>
      <c r="L86" s="60"/>
      <c r="M86" s="61"/>
    </row>
    <row r="87" spans="1:13" s="2" customFormat="1" x14ac:dyDescent="0.3">
      <c r="A87" s="130"/>
      <c r="B87" s="130"/>
      <c r="C87" s="62"/>
      <c r="D87" s="63"/>
      <c r="E87" s="63"/>
      <c r="F87" s="63"/>
      <c r="G87" s="64"/>
      <c r="H87" s="64"/>
      <c r="I87" s="65"/>
      <c r="J87" s="66"/>
      <c r="K87" s="54"/>
      <c r="L87" s="124"/>
      <c r="M87" s="125"/>
    </row>
    <row r="88" spans="1:13" s="2" customFormat="1" x14ac:dyDescent="0.3">
      <c r="A88" s="4"/>
      <c r="B88" s="4"/>
      <c r="C88" s="4"/>
      <c r="D88" s="4"/>
      <c r="E88" s="4"/>
      <c r="F88" s="4"/>
    </row>
  </sheetData>
  <mergeCells count="124">
    <mergeCell ref="L21:M21"/>
    <mergeCell ref="A25:B25"/>
    <mergeCell ref="A12:B12"/>
    <mergeCell ref="A13:B13"/>
    <mergeCell ref="A14:B14"/>
    <mergeCell ref="A24:B24"/>
    <mergeCell ref="A27:B27"/>
    <mergeCell ref="L7:M7"/>
    <mergeCell ref="I7:K7"/>
    <mergeCell ref="C7:C8"/>
    <mergeCell ref="A11:B11"/>
    <mergeCell ref="E7:G7"/>
    <mergeCell ref="D7:D8"/>
    <mergeCell ref="A7:B8"/>
    <mergeCell ref="A9:B9"/>
    <mergeCell ref="A10:B10"/>
    <mergeCell ref="A21:B21"/>
    <mergeCell ref="L20:M20"/>
    <mergeCell ref="A20:B20"/>
    <mergeCell ref="A18:B18"/>
    <mergeCell ref="A15:B15"/>
    <mergeCell ref="A16:B16"/>
    <mergeCell ref="A17:B17"/>
    <mergeCell ref="A38:B38"/>
    <mergeCell ref="L35:M35"/>
    <mergeCell ref="A34:B34"/>
    <mergeCell ref="A37:B37"/>
    <mergeCell ref="A36:B36"/>
    <mergeCell ref="A35:B35"/>
    <mergeCell ref="L34:M34"/>
    <mergeCell ref="L29:M29"/>
    <mergeCell ref="L31:M31"/>
    <mergeCell ref="L30:M30"/>
    <mergeCell ref="A30:B30"/>
    <mergeCell ref="B1:H1"/>
    <mergeCell ref="B2:H2"/>
    <mergeCell ref="G3:I3"/>
    <mergeCell ref="G4:I4"/>
    <mergeCell ref="L39:M39"/>
    <mergeCell ref="A40:B40"/>
    <mergeCell ref="L40:M40"/>
    <mergeCell ref="A39:B39"/>
    <mergeCell ref="A26:B26"/>
    <mergeCell ref="A28:B28"/>
    <mergeCell ref="A33:B33"/>
    <mergeCell ref="A31:B31"/>
    <mergeCell ref="A32:B32"/>
    <mergeCell ref="A29:B29"/>
    <mergeCell ref="L38:M38"/>
    <mergeCell ref="L36:M36"/>
    <mergeCell ref="L33:M33"/>
    <mergeCell ref="L22:M22"/>
    <mergeCell ref="L25:M25"/>
    <mergeCell ref="L24:M24"/>
    <mergeCell ref="L27:M27"/>
    <mergeCell ref="L23:M23"/>
    <mergeCell ref="A22:B22"/>
    <mergeCell ref="A23:B23"/>
    <mergeCell ref="L41:M41"/>
    <mergeCell ref="A41:B41"/>
    <mergeCell ref="A43:B43"/>
    <mergeCell ref="A45:B45"/>
    <mergeCell ref="A42:B42"/>
    <mergeCell ref="L47:M47"/>
    <mergeCell ref="L44:M44"/>
    <mergeCell ref="A47:B47"/>
    <mergeCell ref="L43:M43"/>
    <mergeCell ref="L46:M46"/>
    <mergeCell ref="L42:M42"/>
    <mergeCell ref="A49:B49"/>
    <mergeCell ref="A44:B44"/>
    <mergeCell ref="L49:M49"/>
    <mergeCell ref="L48:M48"/>
    <mergeCell ref="A48:B48"/>
    <mergeCell ref="A46:B46"/>
    <mergeCell ref="B61:H61"/>
    <mergeCell ref="A54:B54"/>
    <mergeCell ref="L55:M55"/>
    <mergeCell ref="L52:M52"/>
    <mergeCell ref="A53:B53"/>
    <mergeCell ref="A56:B56"/>
    <mergeCell ref="A66:A67"/>
    <mergeCell ref="A75:B75"/>
    <mergeCell ref="L75:M75"/>
    <mergeCell ref="L66:M66"/>
    <mergeCell ref="I66:K66"/>
    <mergeCell ref="C66:C67"/>
    <mergeCell ref="D66:D67"/>
    <mergeCell ref="E66:G66"/>
    <mergeCell ref="B66:B67"/>
    <mergeCell ref="G63:I63"/>
    <mergeCell ref="A51:B51"/>
    <mergeCell ref="L50:M50"/>
    <mergeCell ref="L54:M54"/>
    <mergeCell ref="A50:B50"/>
    <mergeCell ref="L53:M53"/>
    <mergeCell ref="A52:B52"/>
    <mergeCell ref="B60:H60"/>
    <mergeCell ref="L56:M56"/>
    <mergeCell ref="A55:B55"/>
    <mergeCell ref="G62:I62"/>
    <mergeCell ref="A80:B80"/>
    <mergeCell ref="L82:M82"/>
    <mergeCell ref="A81:B81"/>
    <mergeCell ref="A83:B83"/>
    <mergeCell ref="L80:M80"/>
    <mergeCell ref="L83:M83"/>
    <mergeCell ref="L77:M77"/>
    <mergeCell ref="L76:M76"/>
    <mergeCell ref="A79:B79"/>
    <mergeCell ref="L79:M79"/>
    <mergeCell ref="A76:B76"/>
    <mergeCell ref="L78:M78"/>
    <mergeCell ref="A78:B78"/>
    <mergeCell ref="A77:B77"/>
    <mergeCell ref="A87:B87"/>
    <mergeCell ref="L85:M85"/>
    <mergeCell ref="A86:B86"/>
    <mergeCell ref="L87:M87"/>
    <mergeCell ref="A85:B85"/>
    <mergeCell ref="A84:B84"/>
    <mergeCell ref="L84:M84"/>
    <mergeCell ref="A82:B82"/>
    <mergeCell ref="L81:M81"/>
  </mergeCells>
  <phoneticPr fontId="14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G64" sqref="G64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8.5546875" customWidth="1"/>
    <col min="11" max="11" width="7.33203125" customWidth="1"/>
    <col min="12" max="12" width="7.6640625" customWidth="1"/>
    <col min="13" max="13" width="7.88671875" customWidth="1"/>
  </cols>
  <sheetData>
    <row r="1" spans="1:13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144" t="s">
        <v>0</v>
      </c>
      <c r="C2" s="144"/>
      <c r="D2" s="144"/>
      <c r="E2" s="144"/>
      <c r="F2" s="144"/>
      <c r="G2" s="144"/>
      <c r="H2" s="144"/>
      <c r="J2" s="8"/>
      <c r="K2" s="8"/>
      <c r="L2" s="8"/>
      <c r="M2" s="8"/>
    </row>
    <row r="3" spans="1:13" x14ac:dyDescent="0.3">
      <c r="B3" s="141" t="s">
        <v>18</v>
      </c>
      <c r="C3" s="141"/>
      <c r="D3" s="141"/>
      <c r="E3" s="141"/>
      <c r="F3" s="141"/>
      <c r="G3" s="141"/>
      <c r="H3" s="141"/>
      <c r="J3" s="8"/>
      <c r="K3" s="8"/>
      <c r="L3" s="8"/>
      <c r="M3" s="8"/>
    </row>
    <row r="4" spans="1:13" x14ac:dyDescent="0.3">
      <c r="G4" s="136" t="s">
        <v>1</v>
      </c>
      <c r="H4" s="136"/>
      <c r="I4" s="136"/>
      <c r="J4" s="8"/>
      <c r="K4" s="8"/>
      <c r="L4" s="8"/>
      <c r="M4" s="8"/>
    </row>
    <row r="5" spans="1:13" x14ac:dyDescent="0.3">
      <c r="G5" s="133" t="s">
        <v>2</v>
      </c>
      <c r="H5" s="133"/>
      <c r="I5" s="133"/>
      <c r="L5" s="7"/>
      <c r="M5" s="7"/>
    </row>
    <row r="6" spans="1:13" x14ac:dyDescent="0.3">
      <c r="G6" s="6"/>
      <c r="H6" s="6"/>
      <c r="I6" s="6"/>
      <c r="L6" s="5" t="s">
        <v>14</v>
      </c>
      <c r="M6" s="5" t="s">
        <v>15</v>
      </c>
    </row>
    <row r="7" spans="1:13" ht="15" thickBot="1" x14ac:dyDescent="0.35">
      <c r="J7" s="1" t="s">
        <v>12</v>
      </c>
      <c r="K7" s="1" t="s">
        <v>13</v>
      </c>
      <c r="L7" s="1">
        <v>1</v>
      </c>
      <c r="M7" s="1">
        <v>1</v>
      </c>
    </row>
    <row r="8" spans="1:13" x14ac:dyDescent="0.3">
      <c r="A8" s="158" t="s">
        <v>3</v>
      </c>
      <c r="B8" s="159"/>
      <c r="C8" s="164" t="s">
        <v>16</v>
      </c>
      <c r="D8" s="166" t="s">
        <v>17</v>
      </c>
      <c r="E8" s="132"/>
      <c r="F8" s="132"/>
      <c r="G8" s="132"/>
      <c r="H8" s="42"/>
      <c r="I8" s="131"/>
      <c r="J8" s="131"/>
      <c r="K8" s="131"/>
      <c r="L8" s="131"/>
      <c r="M8" s="131"/>
    </row>
    <row r="9" spans="1:13" x14ac:dyDescent="0.3">
      <c r="A9" s="160"/>
      <c r="B9" s="161"/>
      <c r="C9" s="165"/>
      <c r="D9" s="167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3">
      <c r="A10" s="199" t="s">
        <v>53</v>
      </c>
      <c r="B10" s="200"/>
      <c r="C10" s="33" t="s">
        <v>37</v>
      </c>
      <c r="D10" s="80" t="s">
        <v>52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3" x14ac:dyDescent="0.3">
      <c r="A11" s="199" t="s">
        <v>70</v>
      </c>
      <c r="B11" s="200"/>
      <c r="C11" s="33" t="s">
        <v>71</v>
      </c>
      <c r="D11" s="80" t="s">
        <v>71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 x14ac:dyDescent="0.3">
      <c r="A12" s="199" t="s">
        <v>62</v>
      </c>
      <c r="B12" s="200"/>
      <c r="C12" s="33">
        <v>60</v>
      </c>
      <c r="D12" s="80">
        <v>85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3" x14ac:dyDescent="0.3">
      <c r="A13" s="199" t="s">
        <v>60</v>
      </c>
      <c r="B13" s="200"/>
      <c r="C13" s="33">
        <v>150</v>
      </c>
      <c r="D13" s="80">
        <v>200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3" x14ac:dyDescent="0.3">
      <c r="A14" s="199"/>
      <c r="B14" s="200"/>
      <c r="C14" s="33"/>
      <c r="D14" s="80"/>
      <c r="E14" s="46"/>
      <c r="F14" s="46"/>
      <c r="G14" s="46"/>
      <c r="H14" s="46"/>
      <c r="I14" s="46"/>
      <c r="J14" s="46"/>
      <c r="K14" s="46"/>
      <c r="L14" s="46"/>
      <c r="M14" s="46"/>
    </row>
    <row r="15" spans="1:13" hidden="1" x14ac:dyDescent="0.3">
      <c r="A15" s="151"/>
      <c r="B15" s="188"/>
      <c r="C15" s="33"/>
      <c r="D15" s="80"/>
      <c r="E15" s="46"/>
      <c r="F15" s="46"/>
      <c r="G15" s="46"/>
      <c r="H15" s="46"/>
      <c r="I15" s="46"/>
      <c r="J15" s="46"/>
      <c r="K15" s="46"/>
      <c r="L15" s="46"/>
      <c r="M15" s="46"/>
    </row>
    <row r="16" spans="1:13" hidden="1" x14ac:dyDescent="0.3">
      <c r="A16" s="151"/>
      <c r="B16" s="188"/>
      <c r="C16" s="33"/>
      <c r="D16" s="80"/>
      <c r="E16" s="46"/>
      <c r="F16" s="46"/>
      <c r="G16" s="46"/>
      <c r="H16" s="46"/>
      <c r="I16" s="46"/>
      <c r="J16" s="46"/>
      <c r="K16" s="46"/>
      <c r="L16" s="46"/>
      <c r="M16" s="46"/>
    </row>
    <row r="17" spans="1:13" hidden="1" x14ac:dyDescent="0.3">
      <c r="A17" s="151"/>
      <c r="B17" s="188"/>
      <c r="C17" s="33"/>
      <c r="D17" s="80"/>
      <c r="E17" s="46"/>
      <c r="F17" s="46"/>
      <c r="G17" s="46"/>
      <c r="H17" s="46"/>
      <c r="I17" s="46"/>
      <c r="J17" s="46"/>
      <c r="K17" s="46"/>
      <c r="L17" s="46"/>
      <c r="M17" s="46"/>
    </row>
    <row r="18" spans="1:13" hidden="1" x14ac:dyDescent="0.3">
      <c r="A18" s="187"/>
      <c r="B18" s="188"/>
      <c r="C18" s="70"/>
      <c r="D18" s="80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" hidden="1" thickBot="1" x14ac:dyDescent="0.35">
      <c r="A19" s="156"/>
      <c r="B19" s="178"/>
      <c r="C19" s="81"/>
      <c r="D19" s="78"/>
      <c r="E19" s="43"/>
      <c r="F19" s="43"/>
      <c r="G19" s="43"/>
      <c r="H19" s="43"/>
      <c r="I19" s="43"/>
      <c r="J19" s="43"/>
      <c r="K19" s="43"/>
      <c r="L19" s="43"/>
      <c r="M19" s="43"/>
    </row>
    <row r="20" spans="1:13" ht="15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57.6" x14ac:dyDescent="0.3">
      <c r="A21" s="197" t="s">
        <v>9</v>
      </c>
      <c r="B21" s="198"/>
      <c r="C21" s="9" t="s">
        <v>25</v>
      </c>
      <c r="D21" s="9" t="s">
        <v>19</v>
      </c>
      <c r="E21" s="9" t="s">
        <v>7</v>
      </c>
      <c r="F21" s="9" t="s">
        <v>5</v>
      </c>
      <c r="G21" s="14" t="s">
        <v>20</v>
      </c>
      <c r="H21" s="14" t="s">
        <v>21</v>
      </c>
      <c r="I21" s="14" t="s">
        <v>7</v>
      </c>
      <c r="J21" s="14" t="s">
        <v>5</v>
      </c>
      <c r="K21" s="21" t="s">
        <v>6</v>
      </c>
      <c r="L21" s="152" t="s">
        <v>8</v>
      </c>
      <c r="M21" s="153"/>
    </row>
    <row r="22" spans="1:13" x14ac:dyDescent="0.3">
      <c r="A22" s="191" t="s">
        <v>33</v>
      </c>
      <c r="B22" s="192"/>
      <c r="C22" s="90">
        <v>4.2999999999999997E-2</v>
      </c>
      <c r="D22" s="90">
        <f>C22*L7</f>
        <v>4.2999999999999997E-2</v>
      </c>
      <c r="E22" s="95">
        <v>56</v>
      </c>
      <c r="F22" s="95">
        <f>D22*E22</f>
        <v>2.4079999999999999</v>
      </c>
      <c r="G22" s="91">
        <v>5.7000000000000002E-2</v>
      </c>
      <c r="H22" s="92">
        <f>G22*M7</f>
        <v>5.7000000000000002E-2</v>
      </c>
      <c r="I22" s="96">
        <v>56</v>
      </c>
      <c r="J22" s="96">
        <f>H22*I22</f>
        <v>3.1920000000000002</v>
      </c>
      <c r="K22" s="93">
        <f>D22+H22</f>
        <v>0.1</v>
      </c>
      <c r="L22" s="193">
        <f>F22+J22</f>
        <v>5.6</v>
      </c>
      <c r="M22" s="194"/>
    </row>
    <row r="23" spans="1:13" x14ac:dyDescent="0.3">
      <c r="A23" s="191" t="s">
        <v>47</v>
      </c>
      <c r="B23" s="192"/>
      <c r="C23" s="94">
        <v>2.5</v>
      </c>
      <c r="D23" s="94">
        <f>C23*L7</f>
        <v>2.5</v>
      </c>
      <c r="E23" s="109">
        <v>7</v>
      </c>
      <c r="F23" s="95">
        <f>D23*E23</f>
        <v>17.5</v>
      </c>
      <c r="G23" s="91">
        <v>3</v>
      </c>
      <c r="H23" s="92">
        <f>G23*M7</f>
        <v>3</v>
      </c>
      <c r="I23" s="96">
        <v>7</v>
      </c>
      <c r="J23" s="96">
        <f>H23*I23</f>
        <v>21</v>
      </c>
      <c r="K23" s="93">
        <f>D23+H23</f>
        <v>5.5</v>
      </c>
      <c r="L23" s="193">
        <f>F23+J23</f>
        <v>38.5</v>
      </c>
      <c r="M23" s="194"/>
    </row>
    <row r="24" spans="1:13" x14ac:dyDescent="0.3">
      <c r="A24" s="191" t="s">
        <v>24</v>
      </c>
      <c r="B24" s="192"/>
      <c r="C24" s="94">
        <v>1.2E-2</v>
      </c>
      <c r="D24" s="94">
        <f>C24*L7</f>
        <v>1.2E-2</v>
      </c>
      <c r="E24" s="109">
        <v>540</v>
      </c>
      <c r="F24" s="95">
        <f>D24*E24</f>
        <v>6.48</v>
      </c>
      <c r="G24" s="91">
        <v>1.4E-2</v>
      </c>
      <c r="H24" s="92">
        <f>G24*M7</f>
        <v>1.4E-2</v>
      </c>
      <c r="I24" s="96">
        <v>540</v>
      </c>
      <c r="J24" s="96">
        <f>H24*I24</f>
        <v>7.5600000000000005</v>
      </c>
      <c r="K24" s="93">
        <f>D24+H24</f>
        <v>2.6000000000000002E-2</v>
      </c>
      <c r="L24" s="193">
        <f>F24+J24</f>
        <v>14.040000000000001</v>
      </c>
      <c r="M24" s="194"/>
    </row>
    <row r="25" spans="1:13" x14ac:dyDescent="0.3">
      <c r="A25" s="184" t="s">
        <v>40</v>
      </c>
      <c r="B25" s="185"/>
      <c r="C25" s="10">
        <v>2E-3</v>
      </c>
      <c r="D25" s="10">
        <f>C25*L7</f>
        <v>2E-3</v>
      </c>
      <c r="E25" s="11">
        <v>14</v>
      </c>
      <c r="F25" s="95">
        <f>D25*E25</f>
        <v>2.8000000000000001E-2</v>
      </c>
      <c r="G25" s="38">
        <v>2E-3</v>
      </c>
      <c r="H25" s="34">
        <f>G25*M7</f>
        <v>2E-3</v>
      </c>
      <c r="I25" s="32">
        <v>14</v>
      </c>
      <c r="J25" s="96">
        <f>H25*I25</f>
        <v>2.8000000000000001E-2</v>
      </c>
      <c r="K25" s="93">
        <f>D25+H25</f>
        <v>4.0000000000000001E-3</v>
      </c>
      <c r="L25" s="193">
        <f>F25+J25</f>
        <v>5.6000000000000001E-2</v>
      </c>
      <c r="M25" s="194"/>
    </row>
    <row r="26" spans="1:13" x14ac:dyDescent="0.3">
      <c r="A26" s="195"/>
      <c r="B26" s="196"/>
      <c r="C26" s="10"/>
      <c r="D26" s="10"/>
      <c r="E26" s="11"/>
      <c r="F26" s="90"/>
      <c r="G26" s="38"/>
      <c r="H26" s="34"/>
      <c r="I26" s="32"/>
      <c r="J26" s="91"/>
      <c r="K26" s="93"/>
      <c r="L26" s="189"/>
      <c r="M26" s="190"/>
    </row>
    <row r="27" spans="1:13" x14ac:dyDescent="0.3">
      <c r="A27" s="134" t="s">
        <v>72</v>
      </c>
      <c r="B27" s="135"/>
      <c r="C27" s="10">
        <v>1E-3</v>
      </c>
      <c r="D27" s="10">
        <f>C27*L7</f>
        <v>1E-3</v>
      </c>
      <c r="E27" s="11">
        <v>250</v>
      </c>
      <c r="F27" s="11">
        <f>D27*E27</f>
        <v>0.25</v>
      </c>
      <c r="G27" s="15">
        <v>1E-3</v>
      </c>
      <c r="H27" s="15">
        <f>G27*M7</f>
        <v>1E-3</v>
      </c>
      <c r="I27" s="16">
        <v>250</v>
      </c>
      <c r="J27" s="16">
        <f>H27*I27</f>
        <v>0.25</v>
      </c>
      <c r="K27" s="22">
        <f>D27+H27</f>
        <v>2E-3</v>
      </c>
      <c r="L27" s="146">
        <f>F27+J27</f>
        <v>0.5</v>
      </c>
      <c r="M27" s="147"/>
    </row>
    <row r="28" spans="1:13" s="6" customFormat="1" x14ac:dyDescent="0.3">
      <c r="A28" s="168" t="s">
        <v>34</v>
      </c>
      <c r="B28" s="135"/>
      <c r="C28" s="28">
        <v>1.4999999999999999E-2</v>
      </c>
      <c r="D28" s="28">
        <f>C28*L7</f>
        <v>1.4999999999999999E-2</v>
      </c>
      <c r="E28" s="29">
        <v>48</v>
      </c>
      <c r="F28" s="29">
        <f>D28*E28</f>
        <v>0.72</v>
      </c>
      <c r="G28" s="15">
        <v>1.4999999999999999E-2</v>
      </c>
      <c r="H28" s="15">
        <f>G28*M7</f>
        <v>1.4999999999999999E-2</v>
      </c>
      <c r="I28" s="31">
        <v>48</v>
      </c>
      <c r="J28" s="16">
        <f>H28*I28</f>
        <v>0.72</v>
      </c>
      <c r="K28" s="37">
        <f>D28+H28</f>
        <v>0.03</v>
      </c>
      <c r="L28" s="180">
        <f>F28+J28</f>
        <v>1.44</v>
      </c>
      <c r="M28" s="181"/>
    </row>
    <row r="29" spans="1:13" s="6" customFormat="1" hidden="1" x14ac:dyDescent="0.3">
      <c r="A29" s="168"/>
      <c r="B29" s="135"/>
      <c r="C29" s="28"/>
      <c r="D29" s="28"/>
      <c r="E29" s="29"/>
      <c r="F29" s="29"/>
      <c r="G29" s="15"/>
      <c r="H29" s="34"/>
      <c r="I29" s="31"/>
      <c r="J29" s="16"/>
      <c r="K29" s="37"/>
      <c r="L29" s="180"/>
      <c r="M29" s="179"/>
    </row>
    <row r="30" spans="1:13" s="6" customFormat="1" x14ac:dyDescent="0.3">
      <c r="A30" s="134" t="s">
        <v>73</v>
      </c>
      <c r="B30" s="135"/>
      <c r="C30" s="28">
        <v>8.0000000000000002E-3</v>
      </c>
      <c r="D30" s="28">
        <f>C30*L7</f>
        <v>8.0000000000000002E-3</v>
      </c>
      <c r="E30" s="29">
        <v>160</v>
      </c>
      <c r="F30" s="29">
        <f>D30*E30</f>
        <v>1.28</v>
      </c>
      <c r="G30" s="15">
        <v>8.0000000000000002E-3</v>
      </c>
      <c r="H30" s="34">
        <f>G30*M7</f>
        <v>8.0000000000000002E-3</v>
      </c>
      <c r="I30" s="31">
        <v>160</v>
      </c>
      <c r="J30" s="16">
        <f>H30*I30</f>
        <v>1.28</v>
      </c>
      <c r="K30" s="37">
        <f>D30+H30</f>
        <v>1.6E-2</v>
      </c>
      <c r="L30" s="180">
        <f>F30+J30</f>
        <v>2.56</v>
      </c>
      <c r="M30" s="186"/>
    </row>
    <row r="31" spans="1:13" x14ac:dyDescent="0.3">
      <c r="A31" s="184"/>
      <c r="B31" s="185"/>
      <c r="C31" s="10"/>
      <c r="D31" s="10"/>
      <c r="E31" s="11"/>
      <c r="F31" s="11"/>
      <c r="G31" s="38"/>
      <c r="H31" s="34"/>
      <c r="I31" s="32"/>
      <c r="J31" s="16"/>
      <c r="K31" s="22"/>
      <c r="L31" s="146"/>
      <c r="M31" s="179"/>
    </row>
    <row r="32" spans="1:13" x14ac:dyDescent="0.3">
      <c r="A32" s="173" t="s">
        <v>22</v>
      </c>
      <c r="B32" s="182"/>
      <c r="C32" s="10">
        <v>0.04</v>
      </c>
      <c r="D32" s="10">
        <f>C32*L7</f>
        <v>0.04</v>
      </c>
      <c r="E32" s="11">
        <v>49.3</v>
      </c>
      <c r="F32" s="11">
        <f>D32*E32</f>
        <v>1.972</v>
      </c>
      <c r="G32" s="38">
        <v>0.06</v>
      </c>
      <c r="H32" s="34">
        <f>G32*M7</f>
        <v>0.06</v>
      </c>
      <c r="I32" s="32">
        <v>49.3</v>
      </c>
      <c r="J32" s="16">
        <f t="shared" ref="J32:J46" si="0">H32*I32</f>
        <v>2.9579999999999997</v>
      </c>
      <c r="K32" s="22">
        <f>D32+H32</f>
        <v>0.1</v>
      </c>
      <c r="L32" s="146">
        <f>J32+F32</f>
        <v>4.93</v>
      </c>
      <c r="M32" s="147"/>
    </row>
    <row r="33" spans="1:13" x14ac:dyDescent="0.3">
      <c r="A33" s="173" t="s">
        <v>63</v>
      </c>
      <c r="B33" s="182"/>
      <c r="C33" s="10">
        <v>0.02</v>
      </c>
      <c r="D33" s="10">
        <f>C33*L7</f>
        <v>0.02</v>
      </c>
      <c r="E33" s="11">
        <v>290</v>
      </c>
      <c r="F33" s="11">
        <f t="shared" ref="F33:F38" si="1">D33*E33</f>
        <v>5.8</v>
      </c>
      <c r="G33" s="38">
        <v>2.5000000000000001E-2</v>
      </c>
      <c r="H33" s="34">
        <f>G33*M7</f>
        <v>2.5000000000000001E-2</v>
      </c>
      <c r="I33" s="32">
        <v>290</v>
      </c>
      <c r="J33" s="16">
        <f t="shared" si="0"/>
        <v>7.25</v>
      </c>
      <c r="K33" s="22">
        <f t="shared" ref="K33:K38" si="2">D33+H33</f>
        <v>4.4999999999999998E-2</v>
      </c>
      <c r="L33" s="146">
        <f t="shared" ref="L33:L38" si="3">J33+F33</f>
        <v>13.05</v>
      </c>
      <c r="M33" s="147"/>
    </row>
    <row r="34" spans="1:13" hidden="1" x14ac:dyDescent="0.3">
      <c r="A34" s="173"/>
      <c r="B34" s="182"/>
      <c r="C34" s="10"/>
      <c r="D34" s="10">
        <f>C34*L7</f>
        <v>0</v>
      </c>
      <c r="E34" s="11"/>
      <c r="F34" s="11">
        <f t="shared" si="1"/>
        <v>0</v>
      </c>
      <c r="G34" s="38"/>
      <c r="H34" s="34">
        <f>G34*M7</f>
        <v>0</v>
      </c>
      <c r="I34" s="32"/>
      <c r="J34" s="16">
        <f t="shared" si="0"/>
        <v>0</v>
      </c>
      <c r="K34" s="22">
        <f t="shared" si="2"/>
        <v>0</v>
      </c>
      <c r="L34" s="146">
        <f t="shared" si="3"/>
        <v>0</v>
      </c>
      <c r="M34" s="147"/>
    </row>
    <row r="35" spans="1:13" hidden="1" x14ac:dyDescent="0.3">
      <c r="A35" s="173"/>
      <c r="B35" s="182"/>
      <c r="C35" s="10"/>
      <c r="D35" s="10">
        <f>C35*L7</f>
        <v>0</v>
      </c>
      <c r="E35" s="11"/>
      <c r="F35" s="11">
        <f t="shared" si="1"/>
        <v>0</v>
      </c>
      <c r="G35" s="38"/>
      <c r="H35" s="34">
        <f>G35*M7</f>
        <v>0</v>
      </c>
      <c r="I35" s="32"/>
      <c r="J35" s="16">
        <f t="shared" si="0"/>
        <v>0</v>
      </c>
      <c r="K35" s="22">
        <f t="shared" si="2"/>
        <v>0</v>
      </c>
      <c r="L35" s="146">
        <f t="shared" si="3"/>
        <v>0</v>
      </c>
      <c r="M35" s="147"/>
    </row>
    <row r="36" spans="1:13" hidden="1" x14ac:dyDescent="0.3">
      <c r="A36" s="173"/>
      <c r="B36" s="182"/>
      <c r="C36" s="10"/>
      <c r="D36" s="10">
        <f>C36*L7</f>
        <v>0</v>
      </c>
      <c r="E36" s="11"/>
      <c r="F36" s="11">
        <f t="shared" si="1"/>
        <v>0</v>
      </c>
      <c r="G36" s="38"/>
      <c r="H36" s="34">
        <f>G36*M7</f>
        <v>0</v>
      </c>
      <c r="I36" s="32"/>
      <c r="J36" s="16">
        <f t="shared" si="0"/>
        <v>0</v>
      </c>
      <c r="K36" s="22">
        <f t="shared" si="2"/>
        <v>0</v>
      </c>
      <c r="L36" s="146">
        <f t="shared" si="3"/>
        <v>0</v>
      </c>
      <c r="M36" s="147"/>
    </row>
    <row r="37" spans="1:13" hidden="1" x14ac:dyDescent="0.3">
      <c r="A37" s="173"/>
      <c r="B37" s="182"/>
      <c r="C37" s="10"/>
      <c r="D37" s="10">
        <f>C37*L7</f>
        <v>0</v>
      </c>
      <c r="E37" s="11"/>
      <c r="F37" s="11">
        <f t="shared" si="1"/>
        <v>0</v>
      </c>
      <c r="G37" s="38"/>
      <c r="H37" s="34">
        <f>G37*M7</f>
        <v>0</v>
      </c>
      <c r="I37" s="32"/>
      <c r="J37" s="16">
        <f t="shared" si="0"/>
        <v>0</v>
      </c>
      <c r="K37" s="22">
        <f t="shared" si="2"/>
        <v>0</v>
      </c>
      <c r="L37" s="146">
        <f t="shared" si="3"/>
        <v>0</v>
      </c>
      <c r="M37" s="147"/>
    </row>
    <row r="38" spans="1:13" hidden="1" x14ac:dyDescent="0.3">
      <c r="A38" s="173"/>
      <c r="B38" s="182"/>
      <c r="C38" s="10"/>
      <c r="D38" s="10">
        <f>C38*L7</f>
        <v>0</v>
      </c>
      <c r="E38" s="11"/>
      <c r="F38" s="11">
        <f t="shared" si="1"/>
        <v>0</v>
      </c>
      <c r="G38" s="38"/>
      <c r="H38" s="34">
        <f>G38*M7</f>
        <v>0</v>
      </c>
      <c r="I38" s="32"/>
      <c r="J38" s="16">
        <f t="shared" si="0"/>
        <v>0</v>
      </c>
      <c r="K38" s="22">
        <f t="shared" si="2"/>
        <v>0</v>
      </c>
      <c r="L38" s="146">
        <f t="shared" si="3"/>
        <v>0</v>
      </c>
      <c r="M38" s="147"/>
    </row>
    <row r="39" spans="1:13" hidden="1" x14ac:dyDescent="0.3">
      <c r="A39" s="173"/>
      <c r="B39" s="182"/>
      <c r="C39" s="10"/>
      <c r="D39" s="10"/>
      <c r="E39" s="11"/>
      <c r="F39" s="11"/>
      <c r="G39" s="38"/>
      <c r="H39" s="34"/>
      <c r="I39" s="32"/>
      <c r="J39" s="16"/>
      <c r="K39" s="22"/>
      <c r="L39" s="146"/>
      <c r="M39" s="147"/>
    </row>
    <row r="40" spans="1:13" hidden="1" x14ac:dyDescent="0.3">
      <c r="A40" s="173"/>
      <c r="B40" s="182"/>
      <c r="C40" s="10"/>
      <c r="D40" s="10"/>
      <c r="E40" s="11"/>
      <c r="F40" s="11"/>
      <c r="G40" s="38"/>
      <c r="H40" s="34"/>
      <c r="I40" s="32"/>
      <c r="J40" s="16"/>
      <c r="K40" s="22"/>
      <c r="L40" s="23"/>
      <c r="M40" s="36"/>
    </row>
    <row r="41" spans="1:13" hidden="1" x14ac:dyDescent="0.3">
      <c r="A41" s="134"/>
      <c r="B41" s="135"/>
      <c r="C41" s="10"/>
      <c r="D41" s="10"/>
      <c r="E41" s="11"/>
      <c r="F41" s="11"/>
      <c r="G41" s="35"/>
      <c r="H41" s="34"/>
      <c r="I41" s="32"/>
      <c r="J41" s="16"/>
      <c r="K41" s="22"/>
      <c r="L41" s="146"/>
      <c r="M41" s="147"/>
    </row>
    <row r="42" spans="1:13" hidden="1" x14ac:dyDescent="0.3">
      <c r="A42" s="134"/>
      <c r="B42" s="135"/>
      <c r="C42" s="10"/>
      <c r="D42" s="10"/>
      <c r="E42" s="11"/>
      <c r="F42" s="11"/>
      <c r="G42" s="35"/>
      <c r="H42" s="34"/>
      <c r="I42" s="32"/>
      <c r="J42" s="16"/>
      <c r="K42" s="22"/>
      <c r="L42" s="146"/>
      <c r="M42" s="147"/>
    </row>
    <row r="43" spans="1:13" hidden="1" x14ac:dyDescent="0.3">
      <c r="A43" s="173"/>
      <c r="B43" s="182"/>
      <c r="C43" s="10"/>
      <c r="D43" s="10"/>
      <c r="E43" s="11"/>
      <c r="F43" s="11"/>
      <c r="G43" s="38"/>
      <c r="H43" s="34"/>
      <c r="I43" s="32"/>
      <c r="J43" s="16"/>
      <c r="K43" s="22"/>
      <c r="L43" s="146"/>
      <c r="M43" s="147"/>
    </row>
    <row r="44" spans="1:13" hidden="1" x14ac:dyDescent="0.3">
      <c r="A44" s="173"/>
      <c r="B44" s="182"/>
      <c r="C44" s="10"/>
      <c r="D44" s="10">
        <f>C44*L7</f>
        <v>0</v>
      </c>
      <c r="E44" s="11"/>
      <c r="F44" s="11">
        <f>E44*D44</f>
        <v>0</v>
      </c>
      <c r="G44" s="38"/>
      <c r="H44" s="34">
        <f>G44*M7</f>
        <v>0</v>
      </c>
      <c r="I44" s="32"/>
      <c r="J44" s="16">
        <f t="shared" si="0"/>
        <v>0</v>
      </c>
      <c r="K44" s="22">
        <f t="shared" ref="K44:K51" si="4">D44+H44</f>
        <v>0</v>
      </c>
      <c r="L44" s="146">
        <f t="shared" ref="L44:L54" si="5">F44+J44</f>
        <v>0</v>
      </c>
      <c r="M44" s="147"/>
    </row>
    <row r="45" spans="1:13" hidden="1" x14ac:dyDescent="0.3">
      <c r="A45" s="173"/>
      <c r="B45" s="182"/>
      <c r="C45" s="10"/>
      <c r="D45" s="10">
        <f>C45*L7</f>
        <v>0</v>
      </c>
      <c r="E45" s="11"/>
      <c r="F45" s="11">
        <f t="shared" ref="F45:F51" si="6">D45*E45</f>
        <v>0</v>
      </c>
      <c r="G45" s="38"/>
      <c r="H45" s="34">
        <f>G45*M7</f>
        <v>0</v>
      </c>
      <c r="I45" s="32"/>
      <c r="J45" s="16">
        <f t="shared" si="0"/>
        <v>0</v>
      </c>
      <c r="K45" s="22">
        <f t="shared" si="4"/>
        <v>0</v>
      </c>
      <c r="L45" s="146">
        <f t="shared" si="5"/>
        <v>0</v>
      </c>
      <c r="M45" s="147"/>
    </row>
    <row r="46" spans="1:13" hidden="1" x14ac:dyDescent="0.3">
      <c r="A46" s="134"/>
      <c r="B46" s="135"/>
      <c r="C46" s="10"/>
      <c r="D46" s="10">
        <f>C46*L7</f>
        <v>0</v>
      </c>
      <c r="E46" s="11"/>
      <c r="F46" s="11">
        <f t="shared" si="6"/>
        <v>0</v>
      </c>
      <c r="G46" s="39"/>
      <c r="H46" s="34">
        <f>G46*M7</f>
        <v>0</v>
      </c>
      <c r="I46" s="32"/>
      <c r="J46" s="16">
        <f t="shared" si="0"/>
        <v>0</v>
      </c>
      <c r="K46" s="22">
        <f t="shared" si="4"/>
        <v>0</v>
      </c>
      <c r="L46" s="146">
        <f t="shared" si="5"/>
        <v>0</v>
      </c>
      <c r="M46" s="147"/>
    </row>
    <row r="47" spans="1:13" hidden="1" x14ac:dyDescent="0.3">
      <c r="A47" s="134"/>
      <c r="B47" s="135"/>
      <c r="C47" s="10"/>
      <c r="D47" s="10">
        <f>C47*L7</f>
        <v>0</v>
      </c>
      <c r="E47" s="11"/>
      <c r="F47" s="11">
        <f t="shared" si="6"/>
        <v>0</v>
      </c>
      <c r="G47" s="39"/>
      <c r="H47" s="34">
        <f>G47*M7</f>
        <v>0</v>
      </c>
      <c r="I47" s="32"/>
      <c r="J47" s="16">
        <f>H47*I47</f>
        <v>0</v>
      </c>
      <c r="K47" s="22">
        <f t="shared" si="4"/>
        <v>0</v>
      </c>
      <c r="L47" s="146">
        <f>F47+J47</f>
        <v>0</v>
      </c>
      <c r="M47" s="147"/>
    </row>
    <row r="48" spans="1:13" hidden="1" x14ac:dyDescent="0.3">
      <c r="A48" s="134"/>
      <c r="B48" s="135"/>
      <c r="C48" s="10"/>
      <c r="D48" s="10">
        <f>C48*L7</f>
        <v>0</v>
      </c>
      <c r="E48" s="11"/>
      <c r="F48" s="11">
        <f t="shared" si="6"/>
        <v>0</v>
      </c>
      <c r="G48" s="39"/>
      <c r="H48" s="15">
        <f>G48*M7</f>
        <v>0</v>
      </c>
      <c r="I48" s="31"/>
      <c r="J48" s="16">
        <f>H48*I48</f>
        <v>0</v>
      </c>
      <c r="K48" s="22">
        <f t="shared" si="4"/>
        <v>0</v>
      </c>
      <c r="L48" s="146">
        <f t="shared" si="5"/>
        <v>0</v>
      </c>
      <c r="M48" s="147"/>
    </row>
    <row r="49" spans="1:13" hidden="1" x14ac:dyDescent="0.3">
      <c r="A49" s="134"/>
      <c r="B49" s="135"/>
      <c r="C49" s="10"/>
      <c r="D49" s="10">
        <f>C49*M7</f>
        <v>0</v>
      </c>
      <c r="E49" s="11"/>
      <c r="F49" s="11">
        <f t="shared" si="6"/>
        <v>0</v>
      </c>
      <c r="G49" s="39"/>
      <c r="H49" s="15">
        <f>G49*M7</f>
        <v>0</v>
      </c>
      <c r="I49" s="31"/>
      <c r="J49" s="16">
        <f>H49*I49</f>
        <v>0</v>
      </c>
      <c r="K49" s="22">
        <f t="shared" si="4"/>
        <v>0</v>
      </c>
      <c r="L49" s="146">
        <f t="shared" si="5"/>
        <v>0</v>
      </c>
      <c r="M49" s="147"/>
    </row>
    <row r="50" spans="1:13" hidden="1" x14ac:dyDescent="0.3">
      <c r="A50" s="134"/>
      <c r="B50" s="135"/>
      <c r="C50" s="10"/>
      <c r="D50" s="10">
        <f>C50*L7</f>
        <v>0</v>
      </c>
      <c r="E50" s="11"/>
      <c r="F50" s="11">
        <f t="shared" si="6"/>
        <v>0</v>
      </c>
      <c r="G50" s="39"/>
      <c r="H50" s="15">
        <f>G50*M7</f>
        <v>0</v>
      </c>
      <c r="I50" s="31"/>
      <c r="J50" s="16">
        <f>H50*I50</f>
        <v>0</v>
      </c>
      <c r="K50" s="22">
        <f t="shared" si="4"/>
        <v>0</v>
      </c>
      <c r="L50" s="146">
        <f>F50+J50</f>
        <v>0</v>
      </c>
      <c r="M50" s="147"/>
    </row>
    <row r="51" spans="1:13" hidden="1" x14ac:dyDescent="0.3">
      <c r="A51" s="173"/>
      <c r="B51" s="182"/>
      <c r="C51" s="10"/>
      <c r="D51" s="10">
        <f>C51*L7</f>
        <v>0</v>
      </c>
      <c r="E51" s="11"/>
      <c r="F51" s="11">
        <f t="shared" si="6"/>
        <v>0</v>
      </c>
      <c r="G51" s="38"/>
      <c r="H51" s="34">
        <f>G51*M7</f>
        <v>0</v>
      </c>
      <c r="I51" s="32"/>
      <c r="J51" s="16">
        <f>H51*I51</f>
        <v>0</v>
      </c>
      <c r="K51" s="22">
        <f t="shared" si="4"/>
        <v>0</v>
      </c>
      <c r="L51" s="146">
        <f>J51+F51</f>
        <v>0</v>
      </c>
      <c r="M51" s="147"/>
    </row>
    <row r="52" spans="1:13" hidden="1" x14ac:dyDescent="0.3">
      <c r="A52" s="134"/>
      <c r="B52" s="135"/>
      <c r="C52" s="10"/>
      <c r="D52" s="10"/>
      <c r="E52" s="11"/>
      <c r="F52" s="11"/>
      <c r="G52" s="39"/>
      <c r="H52" s="15"/>
      <c r="I52" s="31"/>
      <c r="J52" s="16"/>
      <c r="K52" s="22"/>
      <c r="L52" s="146"/>
      <c r="M52" s="179"/>
    </row>
    <row r="53" spans="1:13" hidden="1" x14ac:dyDescent="0.3">
      <c r="A53" s="134"/>
      <c r="B53" s="135"/>
      <c r="C53" s="28"/>
      <c r="D53" s="28">
        <f>C53*L7</f>
        <v>0</v>
      </c>
      <c r="E53" s="29"/>
      <c r="F53" s="29">
        <f>D53*E53</f>
        <v>0</v>
      </c>
      <c r="G53" s="39"/>
      <c r="H53" s="15">
        <f>G53*M7</f>
        <v>0</v>
      </c>
      <c r="I53" s="31"/>
      <c r="J53" s="16">
        <f>H53*I53</f>
        <v>0</v>
      </c>
      <c r="K53" s="37">
        <f>D53+H53</f>
        <v>0</v>
      </c>
      <c r="L53" s="180">
        <f t="shared" si="5"/>
        <v>0</v>
      </c>
      <c r="M53" s="181"/>
    </row>
    <row r="54" spans="1:13" hidden="1" x14ac:dyDescent="0.3">
      <c r="A54" s="134"/>
      <c r="B54" s="135"/>
      <c r="C54" s="10"/>
      <c r="D54" s="10">
        <f>C54*L7</f>
        <v>0</v>
      </c>
      <c r="E54" s="11"/>
      <c r="F54" s="11">
        <f>D54*E54</f>
        <v>0</v>
      </c>
      <c r="G54" s="39"/>
      <c r="H54" s="15">
        <f>G54*M7</f>
        <v>0</v>
      </c>
      <c r="I54" s="31"/>
      <c r="J54" s="16">
        <f>H54*I54</f>
        <v>0</v>
      </c>
      <c r="K54" s="22">
        <f>D54+H54</f>
        <v>0</v>
      </c>
      <c r="L54" s="146">
        <f t="shared" si="5"/>
        <v>0</v>
      </c>
      <c r="M54" s="147"/>
    </row>
    <row r="55" spans="1:13" x14ac:dyDescent="0.3">
      <c r="A55" s="134"/>
      <c r="B55" s="135"/>
      <c r="C55" s="10"/>
      <c r="D55" s="10"/>
      <c r="E55" s="11"/>
      <c r="F55" s="11"/>
      <c r="G55" s="39"/>
      <c r="H55" s="15"/>
      <c r="I55" s="31"/>
      <c r="J55" s="16"/>
      <c r="K55" s="22"/>
      <c r="L55" s="169"/>
      <c r="M55" s="170"/>
    </row>
    <row r="56" spans="1:13" x14ac:dyDescent="0.3">
      <c r="A56" s="173" t="s">
        <v>68</v>
      </c>
      <c r="B56" s="182"/>
      <c r="C56" s="10">
        <v>0.15</v>
      </c>
      <c r="D56" s="10">
        <f>C56*L7</f>
        <v>0.15</v>
      </c>
      <c r="E56" s="11">
        <v>115</v>
      </c>
      <c r="F56" s="11">
        <f>D56*E56</f>
        <v>17.25</v>
      </c>
      <c r="G56" s="39">
        <v>0.2</v>
      </c>
      <c r="H56" s="15">
        <f>G56*M7</f>
        <v>0.2</v>
      </c>
      <c r="I56" s="31">
        <v>115</v>
      </c>
      <c r="J56" s="16">
        <f>H56*I56</f>
        <v>23</v>
      </c>
      <c r="K56" s="22">
        <f>D56+H56</f>
        <v>0.35</v>
      </c>
      <c r="L56" s="146">
        <f>F56+J56</f>
        <v>40.25</v>
      </c>
      <c r="M56" s="179"/>
    </row>
    <row r="57" spans="1:13" x14ac:dyDescent="0.3">
      <c r="A57" s="173"/>
      <c r="B57" s="182"/>
      <c r="C57" s="10"/>
      <c r="D57" s="10"/>
      <c r="E57" s="11"/>
      <c r="F57" s="11"/>
      <c r="G57" s="39"/>
      <c r="H57" s="15"/>
      <c r="I57" s="31"/>
      <c r="J57" s="16"/>
      <c r="K57" s="22"/>
      <c r="L57" s="23"/>
      <c r="M57" s="40"/>
    </row>
    <row r="58" spans="1:13" hidden="1" x14ac:dyDescent="0.3">
      <c r="A58" s="173" t="s">
        <v>35</v>
      </c>
      <c r="B58" s="182"/>
      <c r="C58" s="10"/>
      <c r="D58" s="10">
        <f>L7</f>
        <v>1</v>
      </c>
      <c r="E58" s="11"/>
      <c r="F58" s="11">
        <f>D58*E58</f>
        <v>0</v>
      </c>
      <c r="G58" s="39"/>
      <c r="H58" s="15">
        <f>M7</f>
        <v>1</v>
      </c>
      <c r="I58" s="31"/>
      <c r="J58" s="16">
        <f>H58*I58</f>
        <v>0</v>
      </c>
      <c r="K58" s="22">
        <f>D58+H58</f>
        <v>2</v>
      </c>
      <c r="L58" s="183">
        <f>J58+F58</f>
        <v>0</v>
      </c>
      <c r="M58" s="179"/>
    </row>
    <row r="59" spans="1:13" x14ac:dyDescent="0.3">
      <c r="A59" s="173"/>
      <c r="B59" s="182"/>
      <c r="C59" s="10"/>
      <c r="D59" s="10"/>
      <c r="E59" s="11"/>
      <c r="F59" s="11"/>
      <c r="G59" s="39"/>
      <c r="H59" s="15"/>
      <c r="I59" s="31"/>
      <c r="J59" s="16"/>
      <c r="K59" s="22"/>
      <c r="L59" s="23"/>
      <c r="M59" s="40"/>
    </row>
    <row r="60" spans="1:13" x14ac:dyDescent="0.3">
      <c r="A60" s="142" t="s">
        <v>4</v>
      </c>
      <c r="B60" s="143"/>
      <c r="C60" s="12"/>
      <c r="D60" s="13"/>
      <c r="E60" s="13"/>
      <c r="F60" s="13">
        <f>SUM(F22:F59)</f>
        <v>53.688000000000002</v>
      </c>
      <c r="G60" s="18"/>
      <c r="H60" s="18"/>
      <c r="I60" s="19"/>
      <c r="J60" s="20">
        <f>SUM(J22:J59)</f>
        <v>67.238</v>
      </c>
      <c r="K60" s="22"/>
      <c r="L60" s="145">
        <f>SUM(L22:L59)</f>
        <v>120.926</v>
      </c>
      <c r="M60" s="148"/>
    </row>
    <row r="61" spans="1:13" x14ac:dyDescent="0.3">
      <c r="A61" s="120"/>
      <c r="B61" s="121"/>
      <c r="C61" s="12"/>
      <c r="D61" s="13"/>
      <c r="E61" s="13"/>
      <c r="F61" s="13"/>
      <c r="G61" s="18"/>
      <c r="H61" s="18"/>
      <c r="I61" s="19"/>
      <c r="J61" s="20"/>
      <c r="K61" s="22"/>
      <c r="L61" s="145"/>
      <c r="M61" s="138"/>
    </row>
    <row r="62" spans="1:13" x14ac:dyDescent="0.3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</row>
  </sheetData>
  <mergeCells count="99">
    <mergeCell ref="A11:B11"/>
    <mergeCell ref="A10:B10"/>
    <mergeCell ref="A12:B12"/>
    <mergeCell ref="L8:M8"/>
    <mergeCell ref="I8:K8"/>
    <mergeCell ref="C8:C9"/>
    <mergeCell ref="B2:H2"/>
    <mergeCell ref="B3:H3"/>
    <mergeCell ref="G4:I4"/>
    <mergeCell ref="G5:I5"/>
    <mergeCell ref="A8:B9"/>
    <mergeCell ref="E8:G8"/>
    <mergeCell ref="D8:D9"/>
    <mergeCell ref="A17:B17"/>
    <mergeCell ref="A13:B13"/>
    <mergeCell ref="A15:B15"/>
    <mergeCell ref="A16:B16"/>
    <mergeCell ref="A14:B14"/>
    <mergeCell ref="A18:B18"/>
    <mergeCell ref="L26:M26"/>
    <mergeCell ref="A19:B19"/>
    <mergeCell ref="A23:B23"/>
    <mergeCell ref="L21:M21"/>
    <mergeCell ref="L25:M25"/>
    <mergeCell ref="A25:B25"/>
    <mergeCell ref="A26:B26"/>
    <mergeCell ref="L24:M24"/>
    <mergeCell ref="L22:M22"/>
    <mergeCell ref="A22:B22"/>
    <mergeCell ref="A21:B21"/>
    <mergeCell ref="L23:M23"/>
    <mergeCell ref="A24:B24"/>
    <mergeCell ref="L27:M27"/>
    <mergeCell ref="A27:B27"/>
    <mergeCell ref="A32:B32"/>
    <mergeCell ref="L32:M32"/>
    <mergeCell ref="A29:B29"/>
    <mergeCell ref="A28:B28"/>
    <mergeCell ref="L28:M28"/>
    <mergeCell ref="L29:M29"/>
    <mergeCell ref="A30:B30"/>
    <mergeCell ref="L30:M30"/>
    <mergeCell ref="L49:M49"/>
    <mergeCell ref="A49:B49"/>
    <mergeCell ref="L46:M46"/>
    <mergeCell ref="A46:B46"/>
    <mergeCell ref="L47:M47"/>
    <mergeCell ref="L48:M48"/>
    <mergeCell ref="A48:B48"/>
    <mergeCell ref="A47:B47"/>
    <mergeCell ref="A35:B35"/>
    <mergeCell ref="A31:B31"/>
    <mergeCell ref="L31:M31"/>
    <mergeCell ref="L34:M34"/>
    <mergeCell ref="L33:M33"/>
    <mergeCell ref="L35:M35"/>
    <mergeCell ref="A33:B33"/>
    <mergeCell ref="A34:B34"/>
    <mergeCell ref="L45:M45"/>
    <mergeCell ref="A45:B45"/>
    <mergeCell ref="A39:B39"/>
    <mergeCell ref="L39:M39"/>
    <mergeCell ref="A41:B41"/>
    <mergeCell ref="L42:M42"/>
    <mergeCell ref="L43:M43"/>
    <mergeCell ref="A44:B44"/>
    <mergeCell ref="L44:M44"/>
    <mergeCell ref="A43:B43"/>
    <mergeCell ref="A42:B42"/>
    <mergeCell ref="L38:M38"/>
    <mergeCell ref="A36:B36"/>
    <mergeCell ref="A38:B38"/>
    <mergeCell ref="L41:M41"/>
    <mergeCell ref="L36:M36"/>
    <mergeCell ref="A40:B40"/>
    <mergeCell ref="L37:M37"/>
    <mergeCell ref="A37:B37"/>
    <mergeCell ref="L51:M51"/>
    <mergeCell ref="A51:B51"/>
    <mergeCell ref="L50:M50"/>
    <mergeCell ref="A50:B50"/>
    <mergeCell ref="A61:B61"/>
    <mergeCell ref="L61:M61"/>
    <mergeCell ref="A57:B57"/>
    <mergeCell ref="L56:M56"/>
    <mergeCell ref="A59:B59"/>
    <mergeCell ref="A58:B58"/>
    <mergeCell ref="L60:M60"/>
    <mergeCell ref="A60:B60"/>
    <mergeCell ref="A56:B56"/>
    <mergeCell ref="A55:B55"/>
    <mergeCell ref="L55:M55"/>
    <mergeCell ref="L58:M58"/>
    <mergeCell ref="A52:B52"/>
    <mergeCell ref="L54:M54"/>
    <mergeCell ref="A54:B54"/>
    <mergeCell ref="A53:B53"/>
    <mergeCell ref="L52:M52"/>
    <mergeCell ref="L53:M53"/>
  </mergeCells>
  <phoneticPr fontId="1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H53" sqref="H53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75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176"/>
      <c r="B8" s="177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51" t="s">
        <v>54</v>
      </c>
      <c r="B9" s="138"/>
      <c r="C9" s="83" t="s">
        <v>57</v>
      </c>
      <c r="D9" s="84" t="s">
        <v>69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 x14ac:dyDescent="0.3">
      <c r="A10" s="151" t="s">
        <v>74</v>
      </c>
      <c r="B10" s="138"/>
      <c r="C10" s="33">
        <v>200</v>
      </c>
      <c r="D10" s="77">
        <v>200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x14ac:dyDescent="0.3">
      <c r="A11" s="151" t="s">
        <v>58</v>
      </c>
      <c r="B11" s="138"/>
      <c r="C11" s="33">
        <v>50</v>
      </c>
      <c r="D11" s="77">
        <v>85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x14ac:dyDescent="0.3">
      <c r="A12" s="151" t="s">
        <v>60</v>
      </c>
      <c r="B12" s="138"/>
      <c r="C12" s="83">
        <v>150</v>
      </c>
      <c r="D12" s="84">
        <v>200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ht="15.75" customHeight="1" x14ac:dyDescent="0.3">
      <c r="A13" s="151"/>
      <c r="B13" s="138"/>
      <c r="C13" s="33"/>
      <c r="D13" s="77"/>
      <c r="E13" s="46"/>
      <c r="F13" s="46"/>
      <c r="G13" s="46"/>
      <c r="H13" s="46"/>
      <c r="I13" s="46"/>
      <c r="J13" s="46"/>
      <c r="K13" s="46"/>
      <c r="L13" s="46"/>
      <c r="M13" s="46"/>
    </row>
    <row r="14" spans="1:15" hidden="1" x14ac:dyDescent="0.3">
      <c r="A14" s="151"/>
      <c r="B14" s="138"/>
      <c r="C14" s="33"/>
      <c r="D14" s="77"/>
      <c r="E14" s="46"/>
      <c r="F14" s="46"/>
      <c r="G14" s="46"/>
      <c r="H14" s="46"/>
      <c r="I14" s="46"/>
      <c r="J14" s="46"/>
      <c r="K14" s="46"/>
      <c r="L14" s="46"/>
      <c r="M14" s="46"/>
    </row>
    <row r="15" spans="1:15" hidden="1" x14ac:dyDescent="0.3">
      <c r="A15" s="137"/>
      <c r="B15" s="138"/>
      <c r="C15" s="33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5" hidden="1" x14ac:dyDescent="0.3">
      <c r="A16" s="187"/>
      <c r="B16" s="188"/>
      <c r="C16" s="70"/>
      <c r="D16" s="80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hidden="1" thickBot="1" x14ac:dyDescent="0.35">
      <c r="A17" s="156"/>
      <c r="B17" s="157"/>
      <c r="C17" s="72"/>
      <c r="D17" s="78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57.6" x14ac:dyDescent="0.3">
      <c r="A19" s="197" t="s">
        <v>9</v>
      </c>
      <c r="B19" s="198"/>
      <c r="C19" s="9" t="s">
        <v>25</v>
      </c>
      <c r="D19" s="9" t="s">
        <v>19</v>
      </c>
      <c r="E19" s="9" t="s">
        <v>7</v>
      </c>
      <c r="F19" s="9" t="s">
        <v>5</v>
      </c>
      <c r="G19" s="14" t="s">
        <v>20</v>
      </c>
      <c r="H19" s="14" t="s">
        <v>21</v>
      </c>
      <c r="I19" s="14" t="s">
        <v>7</v>
      </c>
      <c r="J19" s="14" t="s">
        <v>5</v>
      </c>
      <c r="K19" s="21" t="s">
        <v>6</v>
      </c>
      <c r="L19" s="152" t="s">
        <v>8</v>
      </c>
      <c r="M19" s="153"/>
    </row>
    <row r="20" spans="1:13" x14ac:dyDescent="0.3">
      <c r="A20" s="204" t="s">
        <v>55</v>
      </c>
      <c r="B20" s="205"/>
      <c r="C20" s="97">
        <v>0.03</v>
      </c>
      <c r="D20" s="97">
        <f>C20*L6</f>
        <v>0.03</v>
      </c>
      <c r="E20" s="108">
        <v>47</v>
      </c>
      <c r="F20" s="108">
        <f>D20*E20</f>
        <v>1.41</v>
      </c>
      <c r="G20" s="91">
        <v>0.05</v>
      </c>
      <c r="H20" s="92">
        <f>G20*M6</f>
        <v>0.05</v>
      </c>
      <c r="I20" s="96">
        <v>47</v>
      </c>
      <c r="J20" s="91">
        <f>H20*I20</f>
        <v>2.35</v>
      </c>
      <c r="K20" s="93">
        <f>D20+H20</f>
        <v>0.08</v>
      </c>
      <c r="L20" s="203">
        <f>F20+J20</f>
        <v>3.76</v>
      </c>
      <c r="M20" s="194"/>
    </row>
    <row r="21" spans="1:13" x14ac:dyDescent="0.3">
      <c r="A21" s="204" t="s">
        <v>33</v>
      </c>
      <c r="B21" s="205"/>
      <c r="C21" s="94">
        <v>7.9000000000000001E-2</v>
      </c>
      <c r="D21" s="94">
        <f>C21*L6</f>
        <v>7.9000000000000001E-2</v>
      </c>
      <c r="E21" s="109">
        <v>56</v>
      </c>
      <c r="F21" s="109">
        <f>D21*E21</f>
        <v>4.4240000000000004</v>
      </c>
      <c r="G21" s="91">
        <v>0.127</v>
      </c>
      <c r="H21" s="92">
        <f>G21*M6</f>
        <v>0.127</v>
      </c>
      <c r="I21" s="96">
        <v>56</v>
      </c>
      <c r="J21" s="91">
        <f>H21*I21</f>
        <v>7.1120000000000001</v>
      </c>
      <c r="K21" s="93">
        <f>D21+H21</f>
        <v>0.20600000000000002</v>
      </c>
      <c r="L21" s="203">
        <f>F21+J21</f>
        <v>11.536000000000001</v>
      </c>
      <c r="M21" s="194"/>
    </row>
    <row r="22" spans="1:13" x14ac:dyDescent="0.3">
      <c r="A22" s="206" t="s">
        <v>34</v>
      </c>
      <c r="B22" s="205"/>
      <c r="C22" s="94">
        <v>4.0000000000000001E-3</v>
      </c>
      <c r="D22" s="94">
        <f>C22*L6</f>
        <v>4.0000000000000001E-3</v>
      </c>
      <c r="E22" s="109">
        <v>48</v>
      </c>
      <c r="F22" s="109">
        <f>D22*E22</f>
        <v>0.192</v>
      </c>
      <c r="G22" s="91">
        <v>7.0000000000000001E-3</v>
      </c>
      <c r="H22" s="92">
        <f>G22*M6</f>
        <v>7.0000000000000001E-3</v>
      </c>
      <c r="I22" s="96">
        <v>48</v>
      </c>
      <c r="J22" s="91">
        <f>H22*I22</f>
        <v>0.33600000000000002</v>
      </c>
      <c r="K22" s="93">
        <f>D22+H22</f>
        <v>1.0999999999999999E-2</v>
      </c>
      <c r="L22" s="203">
        <f>F22+J22</f>
        <v>0.52800000000000002</v>
      </c>
      <c r="M22" s="194"/>
    </row>
    <row r="23" spans="1:13" x14ac:dyDescent="0.3">
      <c r="A23" s="201" t="s">
        <v>24</v>
      </c>
      <c r="B23" s="202"/>
      <c r="C23" s="98">
        <v>4.0000000000000001E-3</v>
      </c>
      <c r="D23" s="98">
        <f>C23*L6</f>
        <v>4.0000000000000001E-3</v>
      </c>
      <c r="E23" s="99">
        <v>540</v>
      </c>
      <c r="F23" s="99">
        <f>E23*D23</f>
        <v>2.16</v>
      </c>
      <c r="G23" s="100">
        <v>5.0000000000000001E-3</v>
      </c>
      <c r="H23" s="101">
        <f>G23*M6</f>
        <v>5.0000000000000001E-3</v>
      </c>
      <c r="I23" s="102">
        <v>540</v>
      </c>
      <c r="J23" s="103">
        <f>H23*I23</f>
        <v>2.7</v>
      </c>
      <c r="K23" s="104">
        <f>D23+H23</f>
        <v>9.0000000000000011E-3</v>
      </c>
      <c r="L23" s="207">
        <f>F23+J23</f>
        <v>4.8600000000000003</v>
      </c>
      <c r="M23" s="208"/>
    </row>
    <row r="24" spans="1:13" x14ac:dyDescent="0.3">
      <c r="A24" s="201" t="s">
        <v>40</v>
      </c>
      <c r="B24" s="202"/>
      <c r="C24" s="98">
        <v>2E-3</v>
      </c>
      <c r="D24" s="98">
        <f>C24*L6</f>
        <v>2E-3</v>
      </c>
      <c r="E24" s="99">
        <v>14</v>
      </c>
      <c r="F24" s="99">
        <f>E24*D24</f>
        <v>2.8000000000000001E-2</v>
      </c>
      <c r="G24" s="100">
        <v>2E-3</v>
      </c>
      <c r="H24" s="101">
        <f>G24*M6</f>
        <v>2E-3</v>
      </c>
      <c r="I24" s="102">
        <v>14</v>
      </c>
      <c r="J24" s="103">
        <f>I24*H24</f>
        <v>2.8000000000000001E-2</v>
      </c>
      <c r="K24" s="104">
        <f>D24+H24</f>
        <v>4.0000000000000001E-3</v>
      </c>
      <c r="L24" s="207">
        <f>F24+J24</f>
        <v>5.6000000000000001E-2</v>
      </c>
      <c r="M24" s="209"/>
    </row>
    <row r="25" spans="1:13" hidden="1" x14ac:dyDescent="0.3">
      <c r="A25" s="210"/>
      <c r="B25" s="174"/>
      <c r="C25" s="98"/>
      <c r="D25" s="98"/>
      <c r="E25" s="99"/>
      <c r="F25" s="99"/>
      <c r="G25" s="100"/>
      <c r="H25" s="101"/>
      <c r="I25" s="102"/>
      <c r="J25" s="103"/>
      <c r="K25" s="104"/>
      <c r="L25" s="207"/>
      <c r="M25" s="209"/>
    </row>
    <row r="26" spans="1:13" hidden="1" x14ac:dyDescent="0.3">
      <c r="A26" s="134"/>
      <c r="B26" s="135"/>
      <c r="C26" s="10"/>
      <c r="D26" s="10">
        <f>C26*L6</f>
        <v>0</v>
      </c>
      <c r="E26" s="11"/>
      <c r="F26" s="11">
        <f>D26*E26</f>
        <v>0</v>
      </c>
      <c r="G26" s="24"/>
      <c r="H26" s="34">
        <f>G26*M6</f>
        <v>0</v>
      </c>
      <c r="I26" s="32"/>
      <c r="J26" s="16">
        <f>H26*I26</f>
        <v>0</v>
      </c>
      <c r="K26" s="22">
        <f>D26+H26</f>
        <v>0</v>
      </c>
      <c r="L26" s="146">
        <f>F26+J26</f>
        <v>0</v>
      </c>
      <c r="M26" s="147"/>
    </row>
    <row r="27" spans="1:13" x14ac:dyDescent="0.3">
      <c r="A27" s="134"/>
      <c r="B27" s="135"/>
      <c r="C27" s="10"/>
      <c r="D27" s="10"/>
      <c r="E27" s="11"/>
      <c r="F27" s="11"/>
      <c r="G27" s="35"/>
      <c r="H27" s="34"/>
      <c r="I27" s="32"/>
      <c r="J27" s="16"/>
      <c r="K27" s="22"/>
      <c r="L27" s="146"/>
      <c r="M27" s="147"/>
    </row>
    <row r="28" spans="1:13" x14ac:dyDescent="0.3">
      <c r="A28" s="134" t="s">
        <v>28</v>
      </c>
      <c r="B28" s="135"/>
      <c r="C28" s="10">
        <v>1E-3</v>
      </c>
      <c r="D28" s="10">
        <f>C28*L6</f>
        <v>1E-3</v>
      </c>
      <c r="E28" s="11">
        <v>250</v>
      </c>
      <c r="F28" s="11">
        <f>D28*E28</f>
        <v>0.25</v>
      </c>
      <c r="G28" s="35">
        <v>1E-3</v>
      </c>
      <c r="H28" s="34">
        <f>G28*M6</f>
        <v>1E-3</v>
      </c>
      <c r="I28" s="32">
        <v>250</v>
      </c>
      <c r="J28" s="16">
        <f>H28*I28</f>
        <v>0.25</v>
      </c>
      <c r="K28" s="22">
        <f>D28+H28</f>
        <v>2E-3</v>
      </c>
      <c r="L28" s="146">
        <f>F28+J28</f>
        <v>0.5</v>
      </c>
      <c r="M28" s="147"/>
    </row>
    <row r="29" spans="1:13" x14ac:dyDescent="0.3">
      <c r="A29" s="134" t="s">
        <v>29</v>
      </c>
      <c r="B29" s="135"/>
      <c r="C29" s="10">
        <v>1.4999999999999999E-2</v>
      </c>
      <c r="D29" s="10">
        <f>C29*L6</f>
        <v>1.4999999999999999E-2</v>
      </c>
      <c r="E29" s="11">
        <v>48</v>
      </c>
      <c r="F29" s="11">
        <f>D29*E29</f>
        <v>0.72</v>
      </c>
      <c r="G29" s="35">
        <v>1.4999999999999999E-2</v>
      </c>
      <c r="H29" s="34">
        <f>G29*M6</f>
        <v>1.4999999999999999E-2</v>
      </c>
      <c r="I29" s="32">
        <v>48</v>
      </c>
      <c r="J29" s="16">
        <f>H29*I29</f>
        <v>0.72</v>
      </c>
      <c r="K29" s="22">
        <f>D29+H29</f>
        <v>0.03</v>
      </c>
      <c r="L29" s="146">
        <f>F29+J29</f>
        <v>1.44</v>
      </c>
      <c r="M29" s="147"/>
    </row>
    <row r="30" spans="1:13" x14ac:dyDescent="0.3">
      <c r="A30" s="134" t="s">
        <v>27</v>
      </c>
      <c r="B30" s="135"/>
      <c r="C30" s="10">
        <v>0.05</v>
      </c>
      <c r="D30" s="10">
        <f>C30*L6</f>
        <v>0.05</v>
      </c>
      <c r="E30" s="11">
        <v>56</v>
      </c>
      <c r="F30" s="11">
        <f>D30*E30</f>
        <v>2.8000000000000003</v>
      </c>
      <c r="G30" s="35">
        <v>0.05</v>
      </c>
      <c r="H30" s="34">
        <f>G30*M6</f>
        <v>0.05</v>
      </c>
      <c r="I30" s="32">
        <v>56</v>
      </c>
      <c r="J30" s="16">
        <f>H30*I30</f>
        <v>2.8000000000000003</v>
      </c>
      <c r="K30" s="22">
        <f>D30+H30</f>
        <v>0.1</v>
      </c>
      <c r="L30" s="146">
        <f>F30+J30</f>
        <v>5.6000000000000005</v>
      </c>
      <c r="M30" s="147"/>
    </row>
    <row r="31" spans="1:13" x14ac:dyDescent="0.3">
      <c r="A31" s="201"/>
      <c r="B31" s="202"/>
      <c r="C31" s="10"/>
      <c r="D31" s="10"/>
      <c r="E31" s="11"/>
      <c r="F31" s="11"/>
      <c r="G31" s="35"/>
      <c r="H31" s="34"/>
      <c r="I31" s="32"/>
      <c r="J31" s="16"/>
      <c r="K31" s="22"/>
      <c r="L31" s="23"/>
      <c r="M31" s="36"/>
    </row>
    <row r="32" spans="1:13" x14ac:dyDescent="0.3">
      <c r="A32" s="134" t="s">
        <v>22</v>
      </c>
      <c r="B32" s="135"/>
      <c r="C32" s="10">
        <v>0.04</v>
      </c>
      <c r="D32" s="10">
        <f>C32*L6</f>
        <v>0.04</v>
      </c>
      <c r="E32" s="11">
        <v>49.3</v>
      </c>
      <c r="F32" s="11">
        <f>D32*E32</f>
        <v>1.972</v>
      </c>
      <c r="G32" s="35">
        <v>7.0000000000000007E-2</v>
      </c>
      <c r="H32" s="34">
        <f>G32*M6</f>
        <v>7.0000000000000007E-2</v>
      </c>
      <c r="I32" s="32">
        <v>49.3</v>
      </c>
      <c r="J32" s="16">
        <f>H32*I32</f>
        <v>3.4510000000000001</v>
      </c>
      <c r="K32" s="22">
        <f>D32+H32</f>
        <v>0.11000000000000001</v>
      </c>
      <c r="L32" s="146">
        <f>F32+J32</f>
        <v>5.423</v>
      </c>
      <c r="M32" s="147"/>
    </row>
    <row r="33" spans="1:13" x14ac:dyDescent="0.3">
      <c r="A33" s="134" t="s">
        <v>59</v>
      </c>
      <c r="B33" s="135"/>
      <c r="C33" s="10">
        <v>1.2E-2</v>
      </c>
      <c r="D33" s="10">
        <f>C33*L6</f>
        <v>1.2E-2</v>
      </c>
      <c r="E33" s="11">
        <v>498</v>
      </c>
      <c r="F33" s="11">
        <f>D33*E33</f>
        <v>5.976</v>
      </c>
      <c r="G33" s="35">
        <v>1.7000000000000001E-2</v>
      </c>
      <c r="H33" s="34">
        <f>G33*M6</f>
        <v>1.7000000000000001E-2</v>
      </c>
      <c r="I33" s="32">
        <v>498</v>
      </c>
      <c r="J33" s="16">
        <f>H33*I33</f>
        <v>8.4660000000000011</v>
      </c>
      <c r="K33" s="22">
        <f>D33+H33</f>
        <v>2.9000000000000001E-2</v>
      </c>
      <c r="L33" s="146">
        <f>F33+J33</f>
        <v>14.442</v>
      </c>
      <c r="M33" s="147"/>
    </row>
    <row r="34" spans="1:13" hidden="1" x14ac:dyDescent="0.3">
      <c r="A34" s="134"/>
      <c r="B34" s="135"/>
      <c r="C34" s="10"/>
      <c r="D34" s="10"/>
      <c r="E34" s="11"/>
      <c r="F34" s="11"/>
      <c r="G34" s="35"/>
      <c r="H34" s="34"/>
      <c r="I34" s="32"/>
      <c r="J34" s="16"/>
      <c r="K34" s="22"/>
      <c r="L34" s="23"/>
      <c r="M34" s="36"/>
    </row>
    <row r="35" spans="1:13" hidden="1" x14ac:dyDescent="0.3">
      <c r="A35" s="134"/>
      <c r="B35" s="135"/>
      <c r="C35" s="10"/>
      <c r="D35" s="10">
        <f>C35*L6</f>
        <v>0</v>
      </c>
      <c r="E35" s="11"/>
      <c r="F35" s="11">
        <f>D35*E35</f>
        <v>0</v>
      </c>
      <c r="G35" s="35"/>
      <c r="H35" s="34">
        <f>G35*M6</f>
        <v>0</v>
      </c>
      <c r="I35" s="32"/>
      <c r="J35" s="16">
        <f>H35*I35</f>
        <v>0</v>
      </c>
      <c r="K35" s="22">
        <f>D35+H35</f>
        <v>0</v>
      </c>
      <c r="L35" s="146">
        <f>F35+J35</f>
        <v>0</v>
      </c>
      <c r="M35" s="147"/>
    </row>
    <row r="36" spans="1:13" hidden="1" x14ac:dyDescent="0.3">
      <c r="A36" s="134"/>
      <c r="B36" s="135"/>
      <c r="C36" s="10"/>
      <c r="D36" s="10">
        <f>C36*L6</f>
        <v>0</v>
      </c>
      <c r="E36" s="11"/>
      <c r="F36" s="11">
        <f>D36*E36</f>
        <v>0</v>
      </c>
      <c r="G36" s="35"/>
      <c r="H36" s="34">
        <f>G36*M6</f>
        <v>0</v>
      </c>
      <c r="I36" s="32"/>
      <c r="J36" s="16">
        <f>H36*I36</f>
        <v>0</v>
      </c>
      <c r="K36" s="22">
        <f>D36+H36</f>
        <v>0</v>
      </c>
      <c r="L36" s="146">
        <f>F36+J36</f>
        <v>0</v>
      </c>
      <c r="M36" s="147"/>
    </row>
    <row r="37" spans="1:13" hidden="1" x14ac:dyDescent="0.3">
      <c r="A37" s="134"/>
      <c r="B37" s="135"/>
      <c r="C37" s="10"/>
      <c r="D37" s="10">
        <f>C37*L6</f>
        <v>0</v>
      </c>
      <c r="E37" s="11"/>
      <c r="F37" s="11">
        <f>D37*E37</f>
        <v>0</v>
      </c>
      <c r="G37" s="35"/>
      <c r="H37" s="34">
        <f>G37*M6</f>
        <v>0</v>
      </c>
      <c r="I37" s="32"/>
      <c r="J37" s="16">
        <f>H37*I37</f>
        <v>0</v>
      </c>
      <c r="K37" s="22">
        <f>D37+H37</f>
        <v>0</v>
      </c>
      <c r="L37" s="146">
        <f>F37+J37</f>
        <v>0</v>
      </c>
      <c r="M37" s="147"/>
    </row>
    <row r="38" spans="1:13" hidden="1" x14ac:dyDescent="0.3">
      <c r="A38" s="134"/>
      <c r="B38" s="135"/>
      <c r="C38" s="10"/>
      <c r="D38" s="10">
        <f>C38*L6</f>
        <v>0</v>
      </c>
      <c r="E38" s="11"/>
      <c r="F38" s="11">
        <f>D38*E38</f>
        <v>0</v>
      </c>
      <c r="G38" s="35"/>
      <c r="H38" s="34">
        <f>G38*M6</f>
        <v>0</v>
      </c>
      <c r="I38" s="32"/>
      <c r="J38" s="16">
        <f>H38*I38</f>
        <v>0</v>
      </c>
      <c r="K38" s="22">
        <f>D38+H38</f>
        <v>0</v>
      </c>
      <c r="L38" s="146">
        <f>F38+J38</f>
        <v>0</v>
      </c>
      <c r="M38" s="147"/>
    </row>
    <row r="39" spans="1:13" hidden="1" x14ac:dyDescent="0.3">
      <c r="A39" s="134"/>
      <c r="B39" s="135"/>
      <c r="C39" s="10"/>
      <c r="D39" s="10"/>
      <c r="E39" s="11"/>
      <c r="F39" s="11"/>
      <c r="G39" s="35"/>
      <c r="H39" s="34"/>
      <c r="I39" s="32"/>
      <c r="J39" s="16"/>
      <c r="K39" s="22"/>
      <c r="L39" s="23"/>
      <c r="M39" s="36"/>
    </row>
    <row r="40" spans="1:13" hidden="1" x14ac:dyDescent="0.3">
      <c r="A40" s="134"/>
      <c r="B40" s="135"/>
      <c r="C40" s="10"/>
      <c r="D40" s="10">
        <f>C40*L6</f>
        <v>0</v>
      </c>
      <c r="E40" s="11"/>
      <c r="F40" s="11">
        <f t="shared" ref="F40:F46" si="0">D40*E40</f>
        <v>0</v>
      </c>
      <c r="G40" s="35"/>
      <c r="H40" s="34">
        <f>G40*M6</f>
        <v>0</v>
      </c>
      <c r="I40" s="32"/>
      <c r="J40" s="16">
        <f t="shared" ref="J40:J46" si="1">H40*I40</f>
        <v>0</v>
      </c>
      <c r="K40" s="22">
        <f>D40+H40</f>
        <v>0</v>
      </c>
      <c r="L40" s="146">
        <f t="shared" ref="L40:L47" si="2">F40+J40</f>
        <v>0</v>
      </c>
      <c r="M40" s="147"/>
    </row>
    <row r="41" spans="1:13" hidden="1" x14ac:dyDescent="0.3">
      <c r="A41" s="134"/>
      <c r="B41" s="135"/>
      <c r="C41" s="10"/>
      <c r="D41" s="10">
        <f>C41*L6</f>
        <v>0</v>
      </c>
      <c r="E41" s="11"/>
      <c r="F41" s="11">
        <f t="shared" si="0"/>
        <v>0</v>
      </c>
      <c r="G41" s="35"/>
      <c r="H41" s="34">
        <f>G41*M6</f>
        <v>0</v>
      </c>
      <c r="I41" s="32"/>
      <c r="J41" s="16">
        <f t="shared" si="1"/>
        <v>0</v>
      </c>
      <c r="K41" s="22">
        <f>D41+H41</f>
        <v>0</v>
      </c>
      <c r="L41" s="146">
        <f t="shared" si="2"/>
        <v>0</v>
      </c>
      <c r="M41" s="147"/>
    </row>
    <row r="42" spans="1:13" hidden="1" x14ac:dyDescent="0.3">
      <c r="A42" s="134"/>
      <c r="B42" s="135"/>
      <c r="C42" s="10"/>
      <c r="D42" s="10">
        <f>C42*L6</f>
        <v>0</v>
      </c>
      <c r="E42" s="11"/>
      <c r="F42" s="11">
        <f>D42*E42</f>
        <v>0</v>
      </c>
      <c r="G42" s="35"/>
      <c r="H42" s="34">
        <f>G42*M6</f>
        <v>0</v>
      </c>
      <c r="I42" s="32"/>
      <c r="J42" s="16">
        <f>H42*I42</f>
        <v>0</v>
      </c>
      <c r="K42" s="22">
        <f>D42+H42</f>
        <v>0</v>
      </c>
      <c r="L42" s="146">
        <f>F42+J42</f>
        <v>0</v>
      </c>
      <c r="M42" s="147"/>
    </row>
    <row r="43" spans="1:13" x14ac:dyDescent="0.3">
      <c r="A43" s="134"/>
      <c r="B43" s="135"/>
      <c r="C43" s="10"/>
      <c r="D43" s="10"/>
      <c r="E43" s="11"/>
      <c r="F43" s="11"/>
      <c r="G43" s="35"/>
      <c r="H43" s="34"/>
      <c r="I43" s="32"/>
      <c r="J43" s="16"/>
      <c r="K43" s="22"/>
      <c r="L43" s="23"/>
      <c r="M43" s="36"/>
    </row>
    <row r="44" spans="1:13" x14ac:dyDescent="0.3">
      <c r="A44" s="134" t="s">
        <v>67</v>
      </c>
      <c r="B44" s="135"/>
      <c r="C44" s="10">
        <v>0.15</v>
      </c>
      <c r="D44" s="10">
        <f>C44*L6</f>
        <v>0.15</v>
      </c>
      <c r="E44" s="11">
        <v>150</v>
      </c>
      <c r="F44" s="11">
        <f t="shared" si="0"/>
        <v>22.5</v>
      </c>
      <c r="G44" s="24">
        <v>0.2</v>
      </c>
      <c r="H44" s="34">
        <f>G44*M6</f>
        <v>0.2</v>
      </c>
      <c r="I44" s="32">
        <v>150</v>
      </c>
      <c r="J44" s="16">
        <f t="shared" si="1"/>
        <v>30</v>
      </c>
      <c r="K44" s="22">
        <f>D44+H44</f>
        <v>0.35</v>
      </c>
      <c r="L44" s="146">
        <f t="shared" si="2"/>
        <v>52.5</v>
      </c>
      <c r="M44" s="147"/>
    </row>
    <row r="45" spans="1:13" x14ac:dyDescent="0.3">
      <c r="A45" s="134"/>
      <c r="B45" s="135"/>
      <c r="C45" s="10"/>
      <c r="D45" s="10"/>
      <c r="E45" s="11"/>
      <c r="F45" s="11"/>
      <c r="G45" s="24"/>
      <c r="H45" s="34"/>
      <c r="I45" s="32"/>
      <c r="J45" s="16"/>
      <c r="K45" s="22"/>
      <c r="L45" s="23"/>
      <c r="M45" s="36"/>
    </row>
    <row r="46" spans="1:13" hidden="1" x14ac:dyDescent="0.3">
      <c r="A46" s="134" t="s">
        <v>24</v>
      </c>
      <c r="B46" s="135"/>
      <c r="C46" s="10"/>
      <c r="D46" s="10">
        <f>C46*L6</f>
        <v>0</v>
      </c>
      <c r="E46" s="11">
        <v>550</v>
      </c>
      <c r="F46" s="11">
        <f t="shared" si="0"/>
        <v>0</v>
      </c>
      <c r="G46" s="24"/>
      <c r="H46" s="15">
        <f>G46*M6</f>
        <v>0</v>
      </c>
      <c r="I46" s="31">
        <v>550</v>
      </c>
      <c r="J46" s="16">
        <f t="shared" si="1"/>
        <v>0</v>
      </c>
      <c r="K46" s="22">
        <f>D46+H46</f>
        <v>0</v>
      </c>
      <c r="L46" s="146">
        <f>F46+J46</f>
        <v>0</v>
      </c>
      <c r="M46" s="147"/>
    </row>
    <row r="47" spans="1:13" x14ac:dyDescent="0.3">
      <c r="A47" s="134"/>
      <c r="B47" s="135"/>
      <c r="C47" s="10"/>
      <c r="D47" s="10"/>
      <c r="E47" s="11"/>
      <c r="F47" s="11"/>
      <c r="G47" s="15"/>
      <c r="H47" s="15"/>
      <c r="I47" s="17"/>
      <c r="J47" s="16"/>
      <c r="K47" s="22"/>
      <c r="L47" s="146">
        <f t="shared" si="2"/>
        <v>0</v>
      </c>
      <c r="M47" s="147"/>
    </row>
    <row r="48" spans="1:13" hidden="1" x14ac:dyDescent="0.3">
      <c r="A48" s="173" t="s">
        <v>36</v>
      </c>
      <c r="B48" s="182"/>
      <c r="C48" s="10">
        <v>1</v>
      </c>
      <c r="D48" s="10">
        <f>L6</f>
        <v>1</v>
      </c>
      <c r="E48" s="11"/>
      <c r="F48" s="11">
        <f>D48*E48</f>
        <v>0</v>
      </c>
      <c r="G48" s="39">
        <v>1</v>
      </c>
      <c r="H48" s="15">
        <f>M6</f>
        <v>1</v>
      </c>
      <c r="I48" s="31"/>
      <c r="J48" s="16">
        <f>H48*I48</f>
        <v>0</v>
      </c>
      <c r="K48" s="22">
        <f>D48+H48</f>
        <v>2</v>
      </c>
      <c r="L48" s="183">
        <f>F48+J48</f>
        <v>0</v>
      </c>
      <c r="M48" s="179"/>
    </row>
    <row r="49" spans="1:13" x14ac:dyDescent="0.3">
      <c r="A49" s="168"/>
      <c r="B49" s="135"/>
      <c r="C49" s="10"/>
      <c r="D49" s="10"/>
      <c r="E49" s="11"/>
      <c r="F49" s="11"/>
      <c r="G49" s="15"/>
      <c r="H49" s="15"/>
      <c r="I49" s="31"/>
      <c r="J49" s="16"/>
      <c r="K49" s="22"/>
      <c r="L49" s="146"/>
      <c r="M49" s="147"/>
    </row>
    <row r="50" spans="1:13" x14ac:dyDescent="0.3">
      <c r="A50" s="142" t="s">
        <v>4</v>
      </c>
      <c r="B50" s="143"/>
      <c r="C50" s="12"/>
      <c r="D50" s="13"/>
      <c r="E50" s="13"/>
      <c r="F50" s="13">
        <f>SUM(F20:F49)</f>
        <v>42.432000000000002</v>
      </c>
      <c r="G50" s="18"/>
      <c r="H50" s="18"/>
      <c r="I50" s="19"/>
      <c r="J50" s="20">
        <f>SUM(J20:J49)</f>
        <v>58.213000000000008</v>
      </c>
      <c r="K50" s="22"/>
      <c r="L50" s="145">
        <f>SUM(L20:L49)</f>
        <v>100.64500000000001</v>
      </c>
      <c r="M50" s="148"/>
    </row>
    <row r="51" spans="1:13" x14ac:dyDescent="0.3">
      <c r="A51" s="4"/>
      <c r="B51" s="4"/>
      <c r="C51" s="4"/>
      <c r="D51" s="4"/>
      <c r="E51" s="4"/>
      <c r="F51" s="4"/>
      <c r="G51" s="2"/>
      <c r="H51" s="2"/>
      <c r="I51" s="2"/>
      <c r="J51" s="2"/>
      <c r="K51" s="2"/>
      <c r="L51" s="2"/>
      <c r="M51" s="2"/>
    </row>
    <row r="52" spans="1:13" x14ac:dyDescent="0.3">
      <c r="A52" s="4"/>
      <c r="B52" s="4"/>
      <c r="C52" s="4"/>
      <c r="D52" s="4"/>
      <c r="E52" s="4"/>
      <c r="F52" s="4"/>
      <c r="G52" s="2"/>
      <c r="H52" s="2"/>
      <c r="I52" s="2"/>
      <c r="J52" s="2"/>
      <c r="K52" s="2"/>
      <c r="L52" s="2"/>
      <c r="M52" s="2"/>
    </row>
    <row r="53" spans="1:1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">
      <c r="B54" s="144"/>
      <c r="C54" s="144"/>
      <c r="D54" s="144"/>
      <c r="E54" s="144"/>
      <c r="F54" s="144"/>
      <c r="G54" s="144"/>
      <c r="H54" s="144"/>
      <c r="J54" s="8"/>
      <c r="K54" s="8"/>
      <c r="L54" s="8"/>
      <c r="M54" s="8"/>
    </row>
    <row r="55" spans="1:13" x14ac:dyDescent="0.3">
      <c r="B55" s="141"/>
      <c r="C55" s="141"/>
      <c r="D55" s="141"/>
      <c r="E55" s="141"/>
      <c r="F55" s="141"/>
      <c r="G55" s="141"/>
      <c r="H55" s="141"/>
      <c r="J55" s="8"/>
      <c r="K55" s="8"/>
      <c r="L55" s="8"/>
      <c r="M55" s="8"/>
    </row>
    <row r="56" spans="1:13" x14ac:dyDescent="0.3">
      <c r="G56" s="136"/>
      <c r="H56" s="136"/>
      <c r="I56" s="136"/>
      <c r="J56" s="8"/>
      <c r="K56" s="8"/>
      <c r="L56" s="8"/>
      <c r="M56" s="8"/>
    </row>
    <row r="57" spans="1:13" x14ac:dyDescent="0.3">
      <c r="G57" s="133"/>
      <c r="H57" s="133"/>
      <c r="I57" s="133"/>
      <c r="L57" s="7"/>
      <c r="M57" s="7"/>
    </row>
    <row r="58" spans="1:13" s="2" customFormat="1" x14ac:dyDescent="0.3">
      <c r="G58" s="41"/>
      <c r="H58" s="41"/>
      <c r="I58" s="41"/>
      <c r="L58" s="7"/>
      <c r="M58" s="7"/>
    </row>
    <row r="59" spans="1:13" s="2" customFormat="1" x14ac:dyDescent="0.3"/>
    <row r="60" spans="1:13" s="2" customFormat="1" x14ac:dyDescent="0.3">
      <c r="A60" s="129"/>
      <c r="B60" s="129"/>
      <c r="C60" s="129"/>
      <c r="D60" s="129"/>
      <c r="E60" s="132"/>
      <c r="F60" s="132"/>
      <c r="G60" s="132"/>
      <c r="H60" s="42"/>
      <c r="I60" s="131"/>
      <c r="J60" s="131"/>
      <c r="K60" s="131"/>
      <c r="L60" s="131"/>
      <c r="M60" s="131"/>
    </row>
    <row r="61" spans="1:13" s="2" customFormat="1" x14ac:dyDescent="0.3">
      <c r="A61" s="129"/>
      <c r="B61" s="129"/>
      <c r="C61" s="129"/>
      <c r="D61" s="129"/>
      <c r="E61" s="43"/>
      <c r="F61" s="43"/>
      <c r="G61" s="43"/>
      <c r="H61" s="43"/>
      <c r="I61" s="43"/>
      <c r="J61" s="43"/>
      <c r="K61" s="43"/>
      <c r="L61" s="43"/>
      <c r="M61" s="43"/>
    </row>
    <row r="62" spans="1:13" s="2" customFormat="1" x14ac:dyDescent="0.3">
      <c r="A62" s="44"/>
      <c r="B62" s="45"/>
      <c r="C62" s="44"/>
      <c r="E62" s="46"/>
      <c r="F62" s="46"/>
      <c r="G62" s="46"/>
      <c r="H62" s="46"/>
      <c r="I62" s="46"/>
      <c r="J62" s="46"/>
      <c r="K62" s="46"/>
      <c r="L62" s="46"/>
      <c r="M62" s="46"/>
    </row>
    <row r="63" spans="1:13" s="2" customFormat="1" x14ac:dyDescent="0.3">
      <c r="A63" s="44"/>
      <c r="B63" s="45"/>
      <c r="C63" s="44"/>
      <c r="E63" s="46"/>
      <c r="F63" s="46"/>
      <c r="G63" s="46"/>
      <c r="H63" s="46"/>
      <c r="I63" s="46"/>
      <c r="J63" s="46"/>
      <c r="K63" s="46"/>
      <c r="L63" s="46"/>
      <c r="M63" s="46"/>
    </row>
    <row r="64" spans="1:13" s="2" customFormat="1" x14ac:dyDescent="0.3">
      <c r="A64" s="44"/>
      <c r="B64" s="45"/>
      <c r="C64" s="44"/>
      <c r="E64" s="46"/>
      <c r="F64" s="46"/>
      <c r="G64" s="46"/>
      <c r="H64" s="46"/>
      <c r="I64" s="46"/>
      <c r="J64" s="46"/>
      <c r="K64" s="46"/>
      <c r="L64" s="46"/>
      <c r="M64" s="46"/>
    </row>
    <row r="65" spans="1:13" s="2" customFormat="1" x14ac:dyDescent="0.3">
      <c r="A65" s="44"/>
      <c r="B65" s="45"/>
      <c r="C65" s="44"/>
      <c r="E65" s="46"/>
      <c r="F65" s="46"/>
      <c r="G65" s="46"/>
      <c r="H65" s="46"/>
      <c r="I65" s="46"/>
      <c r="J65" s="46"/>
      <c r="K65" s="46"/>
      <c r="L65" s="46"/>
      <c r="M65" s="46"/>
    </row>
    <row r="66" spans="1:13" s="2" customFormat="1" x14ac:dyDescent="0.3">
      <c r="A66" s="44"/>
      <c r="B66" s="45"/>
      <c r="C66" s="44"/>
      <c r="E66" s="46"/>
      <c r="F66" s="46"/>
      <c r="G66" s="46"/>
      <c r="H66" s="46"/>
      <c r="I66" s="46"/>
      <c r="J66" s="46"/>
      <c r="K66" s="46"/>
      <c r="L66" s="46"/>
      <c r="M66" s="46"/>
    </row>
    <row r="67" spans="1:13" s="2" customFormat="1" x14ac:dyDescent="0.3">
      <c r="A67" s="3"/>
      <c r="B67" s="3"/>
      <c r="C67" s="3"/>
      <c r="D67" s="3"/>
      <c r="E67" s="43"/>
      <c r="F67" s="43"/>
      <c r="G67" s="43"/>
      <c r="H67" s="43"/>
      <c r="I67" s="43"/>
      <c r="J67" s="43"/>
      <c r="K67" s="43"/>
      <c r="L67" s="43"/>
      <c r="M67" s="43"/>
    </row>
    <row r="68" spans="1:13" s="2" customForma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s="2" customFormat="1" x14ac:dyDescent="0.3">
      <c r="A69" s="116"/>
      <c r="B69" s="117"/>
      <c r="C69" s="47"/>
      <c r="D69" s="47"/>
      <c r="E69" s="47"/>
      <c r="F69" s="47"/>
      <c r="G69" s="48"/>
      <c r="H69" s="48"/>
      <c r="I69" s="48"/>
      <c r="J69" s="48"/>
      <c r="K69" s="47"/>
      <c r="L69" s="116"/>
      <c r="M69" s="116"/>
    </row>
    <row r="70" spans="1:13" s="2" customFormat="1" x14ac:dyDescent="0.3">
      <c r="A70" s="114"/>
      <c r="B70" s="114"/>
      <c r="C70" s="49"/>
      <c r="D70" s="49"/>
      <c r="E70" s="50"/>
      <c r="F70" s="50"/>
      <c r="G70" s="51"/>
      <c r="H70" s="52"/>
      <c r="I70" s="50"/>
      <c r="J70" s="53"/>
      <c r="K70" s="54"/>
      <c r="L70" s="118"/>
      <c r="M70" s="119"/>
    </row>
    <row r="71" spans="1:13" s="2" customFormat="1" x14ac:dyDescent="0.3">
      <c r="A71" s="114"/>
      <c r="B71" s="114"/>
      <c r="C71" s="49"/>
      <c r="D71" s="49"/>
      <c r="E71" s="50"/>
      <c r="F71" s="50"/>
      <c r="G71" s="51"/>
      <c r="H71" s="52"/>
      <c r="I71" s="50"/>
      <c r="J71" s="53"/>
      <c r="K71" s="54"/>
      <c r="L71" s="118"/>
      <c r="M71" s="119"/>
    </row>
    <row r="72" spans="1:13" s="2" customFormat="1" x14ac:dyDescent="0.3">
      <c r="A72" s="114"/>
      <c r="B72" s="114"/>
      <c r="C72" s="49"/>
      <c r="D72" s="49"/>
      <c r="E72" s="50"/>
      <c r="F72" s="50"/>
      <c r="G72" s="51"/>
      <c r="H72" s="52"/>
      <c r="I72" s="50"/>
      <c r="J72" s="53"/>
      <c r="K72" s="54"/>
      <c r="L72" s="118"/>
      <c r="M72" s="119"/>
    </row>
    <row r="73" spans="1:13" s="2" customFormat="1" x14ac:dyDescent="0.3">
      <c r="A73" s="114"/>
      <c r="B73" s="114"/>
      <c r="C73" s="49"/>
      <c r="D73" s="49"/>
      <c r="E73" s="50"/>
      <c r="F73" s="50"/>
      <c r="G73" s="51"/>
      <c r="H73" s="52"/>
      <c r="I73" s="50"/>
      <c r="J73" s="53"/>
      <c r="K73" s="54"/>
      <c r="L73" s="118"/>
      <c r="M73" s="119"/>
    </row>
    <row r="74" spans="1:13" s="2" customFormat="1" x14ac:dyDescent="0.3">
      <c r="A74" s="114"/>
      <c r="B74" s="114"/>
      <c r="C74" s="49"/>
      <c r="D74" s="49"/>
      <c r="E74" s="50"/>
      <c r="F74" s="50"/>
      <c r="G74" s="51"/>
      <c r="H74" s="52"/>
      <c r="I74" s="50"/>
      <c r="J74" s="53"/>
      <c r="K74" s="54"/>
      <c r="L74" s="118"/>
      <c r="M74" s="119"/>
    </row>
    <row r="75" spans="1:13" s="2" customFormat="1" x14ac:dyDescent="0.3">
      <c r="A75" s="114"/>
      <c r="B75" s="115"/>
      <c r="C75" s="49"/>
      <c r="D75" s="49"/>
      <c r="E75" s="50"/>
      <c r="F75" s="50"/>
      <c r="G75" s="55"/>
      <c r="H75" s="52"/>
      <c r="I75" s="50"/>
      <c r="J75" s="53"/>
      <c r="K75" s="54"/>
      <c r="L75" s="118"/>
      <c r="M75" s="119"/>
    </row>
    <row r="76" spans="1:13" s="2" customFormat="1" x14ac:dyDescent="0.3">
      <c r="A76" s="114"/>
      <c r="B76" s="115"/>
      <c r="C76" s="49"/>
      <c r="D76" s="49"/>
      <c r="E76" s="50"/>
      <c r="F76" s="50"/>
      <c r="G76" s="55"/>
      <c r="H76" s="52"/>
      <c r="I76" s="56"/>
      <c r="J76" s="53"/>
      <c r="K76" s="54"/>
      <c r="L76" s="118"/>
      <c r="M76" s="119"/>
    </row>
    <row r="77" spans="1:13" s="2" customFormat="1" x14ac:dyDescent="0.3">
      <c r="A77" s="114"/>
      <c r="B77" s="115"/>
      <c r="C77" s="49"/>
      <c r="D77" s="49"/>
      <c r="E77" s="50"/>
      <c r="F77" s="50"/>
      <c r="G77" s="55"/>
      <c r="H77" s="52"/>
      <c r="I77" s="56"/>
      <c r="J77" s="53"/>
      <c r="K77" s="54"/>
      <c r="L77" s="118"/>
      <c r="M77" s="119"/>
    </row>
    <row r="78" spans="1:13" s="2" customFormat="1" x14ac:dyDescent="0.3">
      <c r="A78" s="128"/>
      <c r="B78" s="115"/>
      <c r="C78" s="57"/>
      <c r="D78" s="57"/>
      <c r="E78" s="58"/>
      <c r="F78" s="58"/>
      <c r="G78" s="55"/>
      <c r="H78" s="52"/>
      <c r="I78" s="56"/>
      <c r="J78" s="53"/>
      <c r="K78" s="59"/>
      <c r="L78" s="126"/>
      <c r="M78" s="127"/>
    </row>
    <row r="79" spans="1:13" s="2" customFormat="1" x14ac:dyDescent="0.3">
      <c r="A79" s="114"/>
      <c r="B79" s="115"/>
      <c r="C79" s="49"/>
      <c r="D79" s="49"/>
      <c r="E79" s="50"/>
      <c r="F79" s="50"/>
      <c r="G79" s="55"/>
      <c r="H79" s="52"/>
      <c r="I79" s="56"/>
      <c r="J79" s="53"/>
      <c r="K79" s="54"/>
      <c r="L79" s="118"/>
      <c r="M79" s="119"/>
    </row>
    <row r="80" spans="1:13" s="2" customFormat="1" x14ac:dyDescent="0.3">
      <c r="A80" s="114"/>
      <c r="B80" s="114"/>
      <c r="C80" s="49"/>
      <c r="D80" s="49"/>
      <c r="E80" s="50"/>
      <c r="F80" s="50"/>
      <c r="G80" s="55"/>
      <c r="H80" s="52"/>
      <c r="I80" s="56"/>
      <c r="J80" s="53"/>
      <c r="K80" s="54"/>
      <c r="L80" s="60"/>
      <c r="M80" s="61"/>
    </row>
    <row r="81" spans="1:13" s="2" customFormat="1" x14ac:dyDescent="0.3">
      <c r="A81" s="130"/>
      <c r="B81" s="130"/>
      <c r="C81" s="62"/>
      <c r="D81" s="63"/>
      <c r="E81" s="63"/>
      <c r="F81" s="63"/>
      <c r="G81" s="64"/>
      <c r="H81" s="64"/>
      <c r="I81" s="65"/>
      <c r="J81" s="66"/>
      <c r="K81" s="54"/>
      <c r="L81" s="124"/>
      <c r="M81" s="125"/>
    </row>
    <row r="82" spans="1:13" s="2" customFormat="1" x14ac:dyDescent="0.3">
      <c r="A82" s="4"/>
      <c r="B82" s="4"/>
      <c r="C82" s="4"/>
      <c r="D82" s="4"/>
      <c r="E82" s="4"/>
      <c r="F82" s="4"/>
    </row>
  </sheetData>
  <mergeCells count="114">
    <mergeCell ref="A72:B72"/>
    <mergeCell ref="L76:M76"/>
    <mergeCell ref="A69:B69"/>
    <mergeCell ref="L77:M77"/>
    <mergeCell ref="A76:B76"/>
    <mergeCell ref="A75:B75"/>
    <mergeCell ref="A74:B74"/>
    <mergeCell ref="B60:B61"/>
    <mergeCell ref="A60:A61"/>
    <mergeCell ref="A73:B73"/>
    <mergeCell ref="I60:K60"/>
    <mergeCell ref="A48:B48"/>
    <mergeCell ref="L44:M44"/>
    <mergeCell ref="A45:B45"/>
    <mergeCell ref="L81:M81"/>
    <mergeCell ref="A80:B80"/>
    <mergeCell ref="A78:B78"/>
    <mergeCell ref="A79:B79"/>
    <mergeCell ref="L79:M79"/>
    <mergeCell ref="L78:M78"/>
    <mergeCell ref="A81:B81"/>
    <mergeCell ref="L60:M60"/>
    <mergeCell ref="D60:D61"/>
    <mergeCell ref="L75:M75"/>
    <mergeCell ref="L74:M74"/>
    <mergeCell ref="L71:M71"/>
    <mergeCell ref="L73:M73"/>
    <mergeCell ref="A71:B71"/>
    <mergeCell ref="L69:M69"/>
    <mergeCell ref="L72:M72"/>
    <mergeCell ref="A70:B70"/>
    <mergeCell ref="L70:M70"/>
    <mergeCell ref="C60:C61"/>
    <mergeCell ref="E60:G60"/>
    <mergeCell ref="A77:B77"/>
    <mergeCell ref="A43:B43"/>
    <mergeCell ref="A37:B37"/>
    <mergeCell ref="L38:M38"/>
    <mergeCell ref="A38:B38"/>
    <mergeCell ref="L42:M42"/>
    <mergeCell ref="A42:B42"/>
    <mergeCell ref="L36:M36"/>
    <mergeCell ref="A40:B40"/>
    <mergeCell ref="G57:I57"/>
    <mergeCell ref="G56:I56"/>
    <mergeCell ref="B54:H54"/>
    <mergeCell ref="A39:B39"/>
    <mergeCell ref="L37:M37"/>
    <mergeCell ref="L49:M49"/>
    <mergeCell ref="L50:M50"/>
    <mergeCell ref="A49:B49"/>
    <mergeCell ref="A46:B46"/>
    <mergeCell ref="A44:B44"/>
    <mergeCell ref="L47:M47"/>
    <mergeCell ref="L46:M46"/>
    <mergeCell ref="A47:B47"/>
    <mergeCell ref="L48:M48"/>
    <mergeCell ref="B55:H55"/>
    <mergeCell ref="A50:B50"/>
    <mergeCell ref="A35:B35"/>
    <mergeCell ref="A29:B29"/>
    <mergeCell ref="A28:B28"/>
    <mergeCell ref="A26:B26"/>
    <mergeCell ref="L41:M41"/>
    <mergeCell ref="A41:B41"/>
    <mergeCell ref="A36:B36"/>
    <mergeCell ref="L40:M40"/>
    <mergeCell ref="L35:M35"/>
    <mergeCell ref="L29:M29"/>
    <mergeCell ref="A31:B31"/>
    <mergeCell ref="A27:B27"/>
    <mergeCell ref="L28:M28"/>
    <mergeCell ref="A30:B30"/>
    <mergeCell ref="L30:M30"/>
    <mergeCell ref="L27:M27"/>
    <mergeCell ref="L33:M33"/>
    <mergeCell ref="A33:B33"/>
    <mergeCell ref="L19:M19"/>
    <mergeCell ref="A14:B14"/>
    <mergeCell ref="A17:B17"/>
    <mergeCell ref="L26:M26"/>
    <mergeCell ref="A34:B34"/>
    <mergeCell ref="A23:B23"/>
    <mergeCell ref="L21:M21"/>
    <mergeCell ref="A21:B21"/>
    <mergeCell ref="A20:B20"/>
    <mergeCell ref="L20:M20"/>
    <mergeCell ref="A22:B22"/>
    <mergeCell ref="L22:M22"/>
    <mergeCell ref="L23:M23"/>
    <mergeCell ref="L32:M32"/>
    <mergeCell ref="A32:B32"/>
    <mergeCell ref="L24:M24"/>
    <mergeCell ref="A24:B24"/>
    <mergeCell ref="A16:B16"/>
    <mergeCell ref="A15:B15"/>
    <mergeCell ref="A19:B19"/>
    <mergeCell ref="L25:M25"/>
    <mergeCell ref="A25:B25"/>
    <mergeCell ref="B1:H1"/>
    <mergeCell ref="B2:H2"/>
    <mergeCell ref="G3:I3"/>
    <mergeCell ref="G4:I4"/>
    <mergeCell ref="A12:B12"/>
    <mergeCell ref="L7:M7"/>
    <mergeCell ref="E7:G7"/>
    <mergeCell ref="A10:B10"/>
    <mergeCell ref="A13:B13"/>
    <mergeCell ref="A11:B11"/>
    <mergeCell ref="C7:C8"/>
    <mergeCell ref="A9:B9"/>
    <mergeCell ref="A7:B8"/>
    <mergeCell ref="I7:K7"/>
    <mergeCell ref="D7:D8"/>
  </mergeCells>
  <phoneticPr fontId="14" type="noConversion"/>
  <pageMargins left="0.7" right="0.7" top="0.75" bottom="0.75" header="0.3" footer="0.3"/>
  <pageSetup paperSize="9" scale="9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workbookViewId="0">
      <selection activeCell="H57" sqref="H57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9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75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176"/>
      <c r="B8" s="177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51" t="s">
        <v>56</v>
      </c>
      <c r="B9" s="138"/>
      <c r="C9" s="33" t="s">
        <v>57</v>
      </c>
      <c r="D9" s="77" t="s">
        <v>69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 x14ac:dyDescent="0.3">
      <c r="A10" s="151" t="s">
        <v>39</v>
      </c>
      <c r="B10" s="138"/>
      <c r="C10" s="33">
        <v>200</v>
      </c>
      <c r="D10" s="77">
        <v>200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customHeight="1" x14ac:dyDescent="0.3">
      <c r="A11" s="151" t="s">
        <v>61</v>
      </c>
      <c r="B11" s="138"/>
      <c r="C11" s="33">
        <v>50</v>
      </c>
      <c r="D11" s="77">
        <v>85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7.25" customHeight="1" x14ac:dyDescent="0.3">
      <c r="A12" s="151" t="s">
        <v>60</v>
      </c>
      <c r="B12" s="138"/>
      <c r="C12" s="33">
        <v>150</v>
      </c>
      <c r="D12" s="77">
        <v>200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3">
      <c r="A13" s="151"/>
      <c r="B13" s="138"/>
      <c r="C13" s="33"/>
      <c r="D13" s="77"/>
      <c r="E13" s="46"/>
      <c r="F13" s="46"/>
      <c r="G13" s="46"/>
      <c r="H13" s="46"/>
      <c r="I13" s="46"/>
      <c r="J13" s="46"/>
      <c r="K13" s="46"/>
      <c r="L13" s="46"/>
      <c r="M13" s="46"/>
    </row>
    <row r="14" spans="1:15" hidden="1" x14ac:dyDescent="0.3">
      <c r="A14" s="151"/>
      <c r="B14" s="138"/>
      <c r="C14" s="33"/>
      <c r="D14" s="77"/>
      <c r="E14" s="46"/>
      <c r="F14" s="46"/>
      <c r="G14" s="46"/>
      <c r="H14" s="46"/>
      <c r="I14" s="46"/>
      <c r="J14" s="46"/>
      <c r="K14" s="46"/>
      <c r="L14" s="46"/>
      <c r="M14" s="46"/>
    </row>
    <row r="15" spans="1:15" ht="15.75" hidden="1" customHeight="1" x14ac:dyDescent="0.3">
      <c r="A15" s="151"/>
      <c r="B15" s="138"/>
      <c r="C15" s="33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5" hidden="1" x14ac:dyDescent="0.3">
      <c r="A16" s="151"/>
      <c r="B16" s="138"/>
      <c r="C16" s="33"/>
      <c r="D16" s="77"/>
      <c r="E16" s="46"/>
      <c r="F16" s="46"/>
      <c r="G16" s="46"/>
      <c r="H16" s="46"/>
      <c r="I16" s="46"/>
      <c r="J16" s="46"/>
      <c r="K16" s="46"/>
      <c r="L16" s="46"/>
      <c r="M16" s="46"/>
    </row>
    <row r="17" spans="1:13" hidden="1" x14ac:dyDescent="0.3">
      <c r="A17" s="151"/>
      <c r="B17" s="138"/>
      <c r="C17" s="33"/>
      <c r="D17" s="77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hidden="1" thickBot="1" x14ac:dyDescent="0.35">
      <c r="A18" s="156"/>
      <c r="B18" s="157"/>
      <c r="C18" s="72"/>
      <c r="D18" s="78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57.6" x14ac:dyDescent="0.3">
      <c r="A20" s="154" t="s">
        <v>9</v>
      </c>
      <c r="B20" s="155"/>
      <c r="C20" s="9" t="s">
        <v>25</v>
      </c>
      <c r="D20" s="9" t="s">
        <v>19</v>
      </c>
      <c r="E20" s="9" t="s">
        <v>7</v>
      </c>
      <c r="F20" s="9" t="s">
        <v>5</v>
      </c>
      <c r="G20" s="14" t="s">
        <v>20</v>
      </c>
      <c r="H20" s="14" t="s">
        <v>21</v>
      </c>
      <c r="I20" s="14" t="s">
        <v>7</v>
      </c>
      <c r="J20" s="14" t="s">
        <v>5</v>
      </c>
      <c r="K20" s="21" t="s">
        <v>6</v>
      </c>
      <c r="L20" s="152" t="s">
        <v>8</v>
      </c>
      <c r="M20" s="153"/>
    </row>
    <row r="21" spans="1:13" x14ac:dyDescent="0.3">
      <c r="A21" s="134" t="s">
        <v>55</v>
      </c>
      <c r="B21" s="135"/>
      <c r="C21" s="10">
        <v>1.4999999999999999E-2</v>
      </c>
      <c r="D21" s="10">
        <f>C21*L6</f>
        <v>1.4999999999999999E-2</v>
      </c>
      <c r="E21" s="11">
        <v>47</v>
      </c>
      <c r="F21" s="11">
        <f t="shared" ref="F21:F26" si="0">D21*E21</f>
        <v>0.70499999999999996</v>
      </c>
      <c r="G21" s="35">
        <v>2.5000000000000001E-2</v>
      </c>
      <c r="H21" s="34">
        <f>G21*M6</f>
        <v>2.5000000000000001E-2</v>
      </c>
      <c r="I21" s="32">
        <v>47</v>
      </c>
      <c r="J21" s="16">
        <f t="shared" ref="J21:J26" si="1">H21*I21</f>
        <v>1.175</v>
      </c>
      <c r="K21" s="22">
        <f t="shared" ref="K21:K26" si="2">D21+H21</f>
        <v>0.04</v>
      </c>
      <c r="L21" s="146">
        <f t="shared" ref="L21:L26" si="3">F21+J21</f>
        <v>1.88</v>
      </c>
      <c r="M21" s="147"/>
    </row>
    <row r="22" spans="1:13" x14ac:dyDescent="0.3">
      <c r="A22" s="134" t="s">
        <v>50</v>
      </c>
      <c r="B22" s="135"/>
      <c r="C22" s="10">
        <v>1.2E-2</v>
      </c>
      <c r="D22" s="10">
        <f>C22*L6</f>
        <v>1.2E-2</v>
      </c>
      <c r="E22" s="11">
        <v>63</v>
      </c>
      <c r="F22" s="11">
        <f t="shared" si="0"/>
        <v>0.75600000000000001</v>
      </c>
      <c r="G22" s="35">
        <v>0.02</v>
      </c>
      <c r="H22" s="34">
        <f>G22*M6</f>
        <v>0.02</v>
      </c>
      <c r="I22" s="32">
        <v>63</v>
      </c>
      <c r="J22" s="16">
        <f t="shared" si="1"/>
        <v>1.26</v>
      </c>
      <c r="K22" s="22">
        <f t="shared" si="2"/>
        <v>3.2000000000000001E-2</v>
      </c>
      <c r="L22" s="146">
        <f t="shared" si="3"/>
        <v>2.016</v>
      </c>
      <c r="M22" s="147"/>
    </row>
    <row r="23" spans="1:13" x14ac:dyDescent="0.3">
      <c r="A23" s="134" t="s">
        <v>33</v>
      </c>
      <c r="B23" s="135"/>
      <c r="C23" s="10">
        <v>7.6999999999999999E-2</v>
      </c>
      <c r="D23" s="10">
        <f>C23*L6</f>
        <v>7.6999999999999999E-2</v>
      </c>
      <c r="E23" s="11">
        <v>56</v>
      </c>
      <c r="F23" s="11">
        <f t="shared" si="0"/>
        <v>4.3120000000000003</v>
      </c>
      <c r="G23" s="35">
        <v>0.128</v>
      </c>
      <c r="H23" s="34">
        <f>G23*M6</f>
        <v>0.128</v>
      </c>
      <c r="I23" s="32">
        <v>56</v>
      </c>
      <c r="J23" s="16">
        <f t="shared" si="1"/>
        <v>7.1680000000000001</v>
      </c>
      <c r="K23" s="22">
        <f t="shared" si="2"/>
        <v>0.20500000000000002</v>
      </c>
      <c r="L23" s="146">
        <f t="shared" si="3"/>
        <v>11.48</v>
      </c>
      <c r="M23" s="147"/>
    </row>
    <row r="24" spans="1:13" x14ac:dyDescent="0.3">
      <c r="A24" s="134" t="s">
        <v>34</v>
      </c>
      <c r="B24" s="135"/>
      <c r="C24" s="10">
        <v>4.0000000000000001E-3</v>
      </c>
      <c r="D24" s="10">
        <f>C24*L6</f>
        <v>4.0000000000000001E-3</v>
      </c>
      <c r="E24" s="11">
        <v>48</v>
      </c>
      <c r="F24" s="11">
        <f t="shared" si="0"/>
        <v>0.192</v>
      </c>
      <c r="G24" s="35">
        <v>7.0000000000000001E-3</v>
      </c>
      <c r="H24" s="34">
        <f>G24*M6</f>
        <v>7.0000000000000001E-3</v>
      </c>
      <c r="I24" s="32">
        <v>48</v>
      </c>
      <c r="J24" s="16">
        <f t="shared" si="1"/>
        <v>0.33600000000000002</v>
      </c>
      <c r="K24" s="22">
        <f t="shared" si="2"/>
        <v>1.0999999999999999E-2</v>
      </c>
      <c r="L24" s="146">
        <f t="shared" si="3"/>
        <v>0.52800000000000002</v>
      </c>
      <c r="M24" s="147"/>
    </row>
    <row r="25" spans="1:13" x14ac:dyDescent="0.3">
      <c r="A25" s="134" t="s">
        <v>40</v>
      </c>
      <c r="B25" s="135"/>
      <c r="C25" s="10">
        <v>2E-3</v>
      </c>
      <c r="D25" s="10">
        <f>C25*L6</f>
        <v>2E-3</v>
      </c>
      <c r="E25" s="11">
        <v>14</v>
      </c>
      <c r="F25" s="11">
        <f t="shared" si="0"/>
        <v>2.8000000000000001E-2</v>
      </c>
      <c r="G25" s="35">
        <v>2E-3</v>
      </c>
      <c r="H25" s="34">
        <f>G25*M6</f>
        <v>2E-3</v>
      </c>
      <c r="I25" s="32">
        <v>14</v>
      </c>
      <c r="J25" s="16">
        <f t="shared" si="1"/>
        <v>2.8000000000000001E-2</v>
      </c>
      <c r="K25" s="22">
        <f t="shared" si="2"/>
        <v>4.0000000000000001E-3</v>
      </c>
      <c r="L25" s="146">
        <f t="shared" si="3"/>
        <v>5.6000000000000001E-2</v>
      </c>
      <c r="M25" s="147"/>
    </row>
    <row r="26" spans="1:13" x14ac:dyDescent="0.3">
      <c r="A26" s="134" t="s">
        <v>24</v>
      </c>
      <c r="B26" s="135"/>
      <c r="C26" s="10">
        <v>4.0000000000000001E-3</v>
      </c>
      <c r="D26" s="10">
        <f>C26*L6</f>
        <v>4.0000000000000001E-3</v>
      </c>
      <c r="E26" s="11">
        <v>540</v>
      </c>
      <c r="F26" s="11">
        <f t="shared" si="0"/>
        <v>2.16</v>
      </c>
      <c r="G26" s="35">
        <v>5.0000000000000001E-3</v>
      </c>
      <c r="H26" s="34">
        <f>G26*M6</f>
        <v>5.0000000000000001E-3</v>
      </c>
      <c r="I26" s="32">
        <v>540</v>
      </c>
      <c r="J26" s="16">
        <f t="shared" si="1"/>
        <v>2.7</v>
      </c>
      <c r="K26" s="22">
        <f t="shared" si="2"/>
        <v>9.0000000000000011E-3</v>
      </c>
      <c r="L26" s="146">
        <f t="shared" si="3"/>
        <v>4.8600000000000003</v>
      </c>
      <c r="M26" s="147"/>
    </row>
    <row r="27" spans="1:13" hidden="1" x14ac:dyDescent="0.3">
      <c r="A27" s="134"/>
      <c r="B27" s="135"/>
      <c r="C27" s="10"/>
      <c r="D27" s="10"/>
      <c r="E27" s="11"/>
      <c r="F27" s="11"/>
      <c r="G27" s="35"/>
      <c r="H27" s="34"/>
      <c r="I27" s="32"/>
      <c r="J27" s="16"/>
      <c r="K27" s="22"/>
      <c r="L27" s="23"/>
      <c r="M27" s="36"/>
    </row>
    <row r="28" spans="1:13" hidden="1" x14ac:dyDescent="0.3">
      <c r="A28" s="134"/>
      <c r="B28" s="135"/>
      <c r="C28" s="10"/>
      <c r="D28" s="10">
        <f>C28*L6</f>
        <v>0</v>
      </c>
      <c r="E28" s="11"/>
      <c r="F28" s="11">
        <f>D28*E28</f>
        <v>0</v>
      </c>
      <c r="G28" s="35"/>
      <c r="H28" s="34">
        <f>G28*M6</f>
        <v>0</v>
      </c>
      <c r="I28" s="32"/>
      <c r="J28" s="16">
        <f>H28*I28</f>
        <v>0</v>
      </c>
      <c r="K28" s="22">
        <f>D28+H28</f>
        <v>0</v>
      </c>
      <c r="L28" s="146">
        <f>F28+J28</f>
        <v>0</v>
      </c>
      <c r="M28" s="147"/>
    </row>
    <row r="29" spans="1:13" x14ac:dyDescent="0.3">
      <c r="A29" s="173"/>
      <c r="B29" s="174"/>
      <c r="C29" s="10"/>
      <c r="D29" s="10"/>
      <c r="E29" s="11"/>
      <c r="F29" s="11"/>
      <c r="G29" s="35"/>
      <c r="H29" s="34"/>
      <c r="I29" s="32"/>
      <c r="J29" s="16"/>
      <c r="K29" s="22"/>
      <c r="L29" s="23"/>
      <c r="M29" s="36"/>
    </row>
    <row r="30" spans="1:13" x14ac:dyDescent="0.3">
      <c r="A30" s="134" t="s">
        <v>38</v>
      </c>
      <c r="B30" s="135"/>
      <c r="C30" s="10">
        <v>4.0000000000000001E-3</v>
      </c>
      <c r="D30" s="10">
        <f>C30*L6</f>
        <v>4.0000000000000001E-3</v>
      </c>
      <c r="E30" s="11">
        <v>250</v>
      </c>
      <c r="F30" s="11">
        <f>D30*E30</f>
        <v>1</v>
      </c>
      <c r="G30" s="35">
        <v>4.0000000000000001E-3</v>
      </c>
      <c r="H30" s="34">
        <f>G30*M6</f>
        <v>4.0000000000000001E-3</v>
      </c>
      <c r="I30" s="32">
        <v>250</v>
      </c>
      <c r="J30" s="16">
        <f>H30*I30</f>
        <v>1</v>
      </c>
      <c r="K30" s="22">
        <f>D30+H30</f>
        <v>8.0000000000000002E-3</v>
      </c>
      <c r="L30" s="146">
        <f>F30+J30</f>
        <v>2</v>
      </c>
      <c r="M30" s="147"/>
    </row>
    <row r="31" spans="1:13" x14ac:dyDescent="0.3">
      <c r="A31" s="134" t="s">
        <v>27</v>
      </c>
      <c r="B31" s="135"/>
      <c r="C31" s="10">
        <v>0.1</v>
      </c>
      <c r="D31" s="10">
        <f>C31*L6</f>
        <v>0.1</v>
      </c>
      <c r="E31" s="11">
        <v>56</v>
      </c>
      <c r="F31" s="11">
        <f>D31*E31</f>
        <v>5.6000000000000005</v>
      </c>
      <c r="G31" s="35">
        <v>0.1</v>
      </c>
      <c r="H31" s="34">
        <f>G31*M6</f>
        <v>0.1</v>
      </c>
      <c r="I31" s="32">
        <v>56</v>
      </c>
      <c r="J31" s="16">
        <f>H31*I31</f>
        <v>5.6000000000000005</v>
      </c>
      <c r="K31" s="22">
        <f>D31+H31</f>
        <v>0.2</v>
      </c>
      <c r="L31" s="146">
        <f>F31+J31</f>
        <v>11.200000000000001</v>
      </c>
      <c r="M31" s="147"/>
    </row>
    <row r="32" spans="1:13" x14ac:dyDescent="0.3">
      <c r="A32" s="134" t="s">
        <v>29</v>
      </c>
      <c r="B32" s="135"/>
      <c r="C32" s="10">
        <v>1.4999999999999999E-2</v>
      </c>
      <c r="D32" s="10">
        <f>C32*L6</f>
        <v>1.4999999999999999E-2</v>
      </c>
      <c r="E32" s="11">
        <v>48</v>
      </c>
      <c r="F32" s="11">
        <f>D32*E32</f>
        <v>0.72</v>
      </c>
      <c r="G32" s="35">
        <v>1.4999999999999999E-2</v>
      </c>
      <c r="H32" s="34">
        <f>G32*M6</f>
        <v>1.4999999999999999E-2</v>
      </c>
      <c r="I32" s="32">
        <v>48</v>
      </c>
      <c r="J32" s="16">
        <f>H32*I32</f>
        <v>0.72</v>
      </c>
      <c r="K32" s="22">
        <f>D32+H32</f>
        <v>0.03</v>
      </c>
      <c r="L32" s="146">
        <f>F32+J32</f>
        <v>1.44</v>
      </c>
      <c r="M32" s="147"/>
    </row>
    <row r="33" spans="1:13" x14ac:dyDescent="0.3">
      <c r="A33" s="134"/>
      <c r="B33" s="135"/>
      <c r="C33" s="10"/>
      <c r="D33" s="10"/>
      <c r="E33" s="11"/>
      <c r="F33" s="11"/>
      <c r="G33" s="35"/>
      <c r="H33" s="34"/>
      <c r="I33" s="32"/>
      <c r="J33" s="16"/>
      <c r="K33" s="22"/>
      <c r="L33" s="146"/>
      <c r="M33" s="147"/>
    </row>
    <row r="34" spans="1:13" x14ac:dyDescent="0.3">
      <c r="A34" s="134" t="s">
        <v>22</v>
      </c>
      <c r="B34" s="135"/>
      <c r="C34" s="10">
        <v>0.04</v>
      </c>
      <c r="D34" s="10">
        <f>C34*L6</f>
        <v>0.04</v>
      </c>
      <c r="E34" s="11">
        <v>49.3</v>
      </c>
      <c r="F34" s="11">
        <f>D34*E34</f>
        <v>1.972</v>
      </c>
      <c r="G34" s="35">
        <v>7.0000000000000007E-2</v>
      </c>
      <c r="H34" s="34">
        <f>G34*M6</f>
        <v>7.0000000000000007E-2</v>
      </c>
      <c r="I34" s="32">
        <v>49.3</v>
      </c>
      <c r="J34" s="16">
        <f>H34*I34</f>
        <v>3.4510000000000001</v>
      </c>
      <c r="K34" s="22">
        <f>D34+H34</f>
        <v>0.11000000000000001</v>
      </c>
      <c r="L34" s="146">
        <f>F34+J34</f>
        <v>5.423</v>
      </c>
      <c r="M34" s="147"/>
    </row>
    <row r="35" spans="1:13" x14ac:dyDescent="0.3">
      <c r="A35" s="134" t="s">
        <v>24</v>
      </c>
      <c r="B35" s="135"/>
      <c r="C35" s="10">
        <v>0.01</v>
      </c>
      <c r="D35" s="10">
        <f>C35*L6</f>
        <v>0.01</v>
      </c>
      <c r="E35" s="11">
        <v>540</v>
      </c>
      <c r="F35" s="11">
        <f>D35*E35</f>
        <v>5.4</v>
      </c>
      <c r="G35" s="35">
        <v>1.4999999999999999E-2</v>
      </c>
      <c r="H35" s="34">
        <f>G35*M6</f>
        <v>1.4999999999999999E-2</v>
      </c>
      <c r="I35" s="32">
        <v>540</v>
      </c>
      <c r="J35" s="16">
        <f>H35*I35</f>
        <v>8.1</v>
      </c>
      <c r="K35" s="22">
        <f>D35+H35</f>
        <v>2.5000000000000001E-2</v>
      </c>
      <c r="L35" s="146">
        <f>F35+J35</f>
        <v>13.5</v>
      </c>
      <c r="M35" s="147"/>
    </row>
    <row r="36" spans="1:13" hidden="1" x14ac:dyDescent="0.3">
      <c r="A36" s="134"/>
      <c r="B36" s="135"/>
      <c r="C36" s="10"/>
      <c r="D36" s="10">
        <f>C36*L6</f>
        <v>0</v>
      </c>
      <c r="E36" s="11"/>
      <c r="F36" s="11">
        <f>D36*E36</f>
        <v>0</v>
      </c>
      <c r="G36" s="35"/>
      <c r="H36" s="34">
        <f>G36*M6</f>
        <v>0</v>
      </c>
      <c r="I36" s="32"/>
      <c r="J36" s="16">
        <f>H36*I36</f>
        <v>0</v>
      </c>
      <c r="K36" s="22">
        <f>D36+H36</f>
        <v>0</v>
      </c>
      <c r="L36" s="146">
        <f>F36+J36</f>
        <v>0</v>
      </c>
      <c r="M36" s="147"/>
    </row>
    <row r="37" spans="1:13" hidden="1" x14ac:dyDescent="0.3">
      <c r="A37" s="134"/>
      <c r="B37" s="135"/>
      <c r="C37" s="10"/>
      <c r="D37" s="10"/>
      <c r="E37" s="11"/>
      <c r="F37" s="11"/>
      <c r="G37" s="35"/>
      <c r="H37" s="34"/>
      <c r="I37" s="32"/>
      <c r="J37" s="16"/>
      <c r="K37" s="22"/>
      <c r="L37" s="146"/>
      <c r="M37" s="147"/>
    </row>
    <row r="38" spans="1:13" hidden="1" x14ac:dyDescent="0.3">
      <c r="A38" s="134"/>
      <c r="B38" s="135"/>
      <c r="C38" s="10"/>
      <c r="D38" s="10">
        <f>C38*L6</f>
        <v>0</v>
      </c>
      <c r="E38" s="11"/>
      <c r="F38" s="11">
        <f t="shared" ref="F38:F44" si="4">D38*E38</f>
        <v>0</v>
      </c>
      <c r="G38" s="35"/>
      <c r="H38" s="34">
        <f>G38*M6</f>
        <v>0</v>
      </c>
      <c r="I38" s="32"/>
      <c r="J38" s="16">
        <f t="shared" ref="J38:J44" si="5">H38*I38</f>
        <v>0</v>
      </c>
      <c r="K38" s="22">
        <f t="shared" ref="K38:K44" si="6">D38+H38</f>
        <v>0</v>
      </c>
      <c r="L38" s="146">
        <f t="shared" ref="L38:L44" si="7">F38+J38</f>
        <v>0</v>
      </c>
      <c r="M38" s="147"/>
    </row>
    <row r="39" spans="1:13" hidden="1" x14ac:dyDescent="0.3">
      <c r="A39" s="134"/>
      <c r="B39" s="135"/>
      <c r="C39" s="10"/>
      <c r="D39" s="10">
        <f>C39*L6</f>
        <v>0</v>
      </c>
      <c r="E39" s="11"/>
      <c r="F39" s="11">
        <f t="shared" si="4"/>
        <v>0</v>
      </c>
      <c r="G39" s="35"/>
      <c r="H39" s="34">
        <f>G39*M6</f>
        <v>0</v>
      </c>
      <c r="I39" s="32"/>
      <c r="J39" s="16">
        <f t="shared" si="5"/>
        <v>0</v>
      </c>
      <c r="K39" s="22">
        <f t="shared" si="6"/>
        <v>0</v>
      </c>
      <c r="L39" s="146">
        <f t="shared" si="7"/>
        <v>0</v>
      </c>
      <c r="M39" s="147"/>
    </row>
    <row r="40" spans="1:13" hidden="1" x14ac:dyDescent="0.3">
      <c r="A40" s="134"/>
      <c r="B40" s="135"/>
      <c r="C40" s="10"/>
      <c r="D40" s="10">
        <f>C40*L6</f>
        <v>0</v>
      </c>
      <c r="E40" s="11"/>
      <c r="F40" s="11">
        <f t="shared" si="4"/>
        <v>0</v>
      </c>
      <c r="G40" s="35"/>
      <c r="H40" s="34">
        <f>G40*M6</f>
        <v>0</v>
      </c>
      <c r="I40" s="32"/>
      <c r="J40" s="16">
        <f t="shared" si="5"/>
        <v>0</v>
      </c>
      <c r="K40" s="22">
        <f t="shared" si="6"/>
        <v>0</v>
      </c>
      <c r="L40" s="146">
        <f t="shared" si="7"/>
        <v>0</v>
      </c>
      <c r="M40" s="147"/>
    </row>
    <row r="41" spans="1:13" hidden="1" x14ac:dyDescent="0.3">
      <c r="A41" s="134"/>
      <c r="B41" s="135"/>
      <c r="C41" s="10"/>
      <c r="D41" s="10">
        <f>C41*L6</f>
        <v>0</v>
      </c>
      <c r="E41" s="11"/>
      <c r="F41" s="11">
        <f t="shared" si="4"/>
        <v>0</v>
      </c>
      <c r="G41" s="35"/>
      <c r="H41" s="34">
        <f>G41*M6</f>
        <v>0</v>
      </c>
      <c r="I41" s="32"/>
      <c r="J41" s="16">
        <f t="shared" si="5"/>
        <v>0</v>
      </c>
      <c r="K41" s="22">
        <f t="shared" si="6"/>
        <v>0</v>
      </c>
      <c r="L41" s="146">
        <f t="shared" si="7"/>
        <v>0</v>
      </c>
      <c r="M41" s="147"/>
    </row>
    <row r="42" spans="1:13" hidden="1" x14ac:dyDescent="0.3">
      <c r="A42" s="134"/>
      <c r="B42" s="135"/>
      <c r="C42" s="10"/>
      <c r="D42" s="10">
        <f>C42*L6</f>
        <v>0</v>
      </c>
      <c r="E42" s="11"/>
      <c r="F42" s="11">
        <f t="shared" si="4"/>
        <v>0</v>
      </c>
      <c r="G42" s="35"/>
      <c r="H42" s="34">
        <f>G42*M6</f>
        <v>0</v>
      </c>
      <c r="I42" s="32"/>
      <c r="J42" s="16">
        <f t="shared" si="5"/>
        <v>0</v>
      </c>
      <c r="K42" s="22">
        <f t="shared" si="6"/>
        <v>0</v>
      </c>
      <c r="L42" s="146">
        <f t="shared" si="7"/>
        <v>0</v>
      </c>
      <c r="M42" s="147"/>
    </row>
    <row r="43" spans="1:13" hidden="1" x14ac:dyDescent="0.3">
      <c r="A43" s="134"/>
      <c r="B43" s="135"/>
      <c r="C43" s="10"/>
      <c r="D43" s="10">
        <f>C43*L6</f>
        <v>0</v>
      </c>
      <c r="E43" s="11"/>
      <c r="F43" s="11">
        <f t="shared" si="4"/>
        <v>0</v>
      </c>
      <c r="G43" s="35"/>
      <c r="H43" s="34">
        <f>G43*M6</f>
        <v>0</v>
      </c>
      <c r="I43" s="32"/>
      <c r="J43" s="16">
        <f t="shared" si="5"/>
        <v>0</v>
      </c>
      <c r="K43" s="22">
        <f t="shared" si="6"/>
        <v>0</v>
      </c>
      <c r="L43" s="146">
        <f t="shared" si="7"/>
        <v>0</v>
      </c>
      <c r="M43" s="147"/>
    </row>
    <row r="44" spans="1:13" hidden="1" x14ac:dyDescent="0.3">
      <c r="A44" s="134"/>
      <c r="B44" s="135"/>
      <c r="C44" s="10"/>
      <c r="D44" s="10">
        <f>C44*L6</f>
        <v>0</v>
      </c>
      <c r="E44" s="11"/>
      <c r="F44" s="11">
        <f t="shared" si="4"/>
        <v>0</v>
      </c>
      <c r="G44" s="35"/>
      <c r="H44" s="34">
        <f>G44*M6</f>
        <v>0</v>
      </c>
      <c r="I44" s="32"/>
      <c r="J44" s="16">
        <f t="shared" si="5"/>
        <v>0</v>
      </c>
      <c r="K44" s="22">
        <f t="shared" si="6"/>
        <v>0</v>
      </c>
      <c r="L44" s="146">
        <f t="shared" si="7"/>
        <v>0</v>
      </c>
      <c r="M44" s="147"/>
    </row>
    <row r="45" spans="1:13" hidden="1" x14ac:dyDescent="0.3">
      <c r="A45" s="173"/>
      <c r="B45" s="182"/>
      <c r="C45" s="10"/>
      <c r="D45" s="10"/>
      <c r="E45" s="11"/>
      <c r="F45" s="11"/>
      <c r="G45" s="35"/>
      <c r="H45" s="34"/>
      <c r="I45" s="32"/>
      <c r="J45" s="16"/>
      <c r="K45" s="22"/>
      <c r="L45" s="23"/>
      <c r="M45" s="36"/>
    </row>
    <row r="46" spans="1:13" hidden="1" x14ac:dyDescent="0.3">
      <c r="A46" s="134"/>
      <c r="B46" s="135"/>
      <c r="C46" s="10"/>
      <c r="D46" s="10">
        <f>C46*L6</f>
        <v>0</v>
      </c>
      <c r="E46" s="11"/>
      <c r="F46" s="11">
        <f>D46*E46</f>
        <v>0</v>
      </c>
      <c r="G46" s="35"/>
      <c r="H46" s="34">
        <f>G46*M6</f>
        <v>0</v>
      </c>
      <c r="I46" s="32"/>
      <c r="J46" s="16">
        <f>H46*I46</f>
        <v>0</v>
      </c>
      <c r="K46" s="22">
        <f>D46+H46</f>
        <v>0</v>
      </c>
      <c r="L46" s="146">
        <f>F46+J46</f>
        <v>0</v>
      </c>
      <c r="M46" s="147"/>
    </row>
    <row r="47" spans="1:13" hidden="1" x14ac:dyDescent="0.3">
      <c r="A47" s="134"/>
      <c r="B47" s="135"/>
      <c r="C47" s="10"/>
      <c r="D47" s="10">
        <f>C47*L6</f>
        <v>0</v>
      </c>
      <c r="E47" s="11"/>
      <c r="F47" s="11">
        <f>D47*E47</f>
        <v>0</v>
      </c>
      <c r="G47" s="35"/>
      <c r="H47" s="34">
        <f>G47*M6</f>
        <v>0</v>
      </c>
      <c r="I47" s="32"/>
      <c r="J47" s="16">
        <f>H47*I47</f>
        <v>0</v>
      </c>
      <c r="K47" s="22">
        <f>D47+H47</f>
        <v>0</v>
      </c>
      <c r="L47" s="146">
        <f>F47+J47</f>
        <v>0</v>
      </c>
      <c r="M47" s="147"/>
    </row>
    <row r="48" spans="1:13" hidden="1" x14ac:dyDescent="0.3">
      <c r="A48" s="134"/>
      <c r="B48" s="135"/>
      <c r="C48" s="10"/>
      <c r="D48" s="10">
        <f>C48*L6</f>
        <v>0</v>
      </c>
      <c r="E48" s="11"/>
      <c r="F48" s="11">
        <f>D48*E48</f>
        <v>0</v>
      </c>
      <c r="G48" s="35"/>
      <c r="H48" s="34">
        <f>G48*M6</f>
        <v>0</v>
      </c>
      <c r="I48" s="32"/>
      <c r="J48" s="16">
        <f>H48*I48</f>
        <v>0</v>
      </c>
      <c r="K48" s="22">
        <f>D48+H48</f>
        <v>0</v>
      </c>
      <c r="L48" s="146">
        <f>F48+J48</f>
        <v>0</v>
      </c>
      <c r="M48" s="147"/>
    </row>
    <row r="49" spans="1:14" hidden="1" x14ac:dyDescent="0.3">
      <c r="A49" s="67"/>
      <c r="B49" s="68"/>
      <c r="C49" s="10"/>
      <c r="D49" s="10"/>
      <c r="E49" s="11"/>
      <c r="F49" s="11"/>
      <c r="G49" s="35"/>
      <c r="H49" s="34"/>
      <c r="I49" s="32"/>
      <c r="J49" s="16"/>
      <c r="K49" s="22"/>
      <c r="L49" s="23"/>
      <c r="M49" s="36"/>
    </row>
    <row r="50" spans="1:14" hidden="1" x14ac:dyDescent="0.3">
      <c r="A50" s="67"/>
      <c r="B50" s="68"/>
      <c r="C50" s="10"/>
      <c r="D50" s="10"/>
      <c r="E50" s="11"/>
      <c r="F50" s="11"/>
      <c r="G50" s="35"/>
      <c r="H50" s="34"/>
      <c r="I50" s="32"/>
      <c r="J50" s="16"/>
      <c r="K50" s="22"/>
      <c r="L50" s="23"/>
      <c r="M50" s="36"/>
    </row>
    <row r="51" spans="1:14" x14ac:dyDescent="0.3">
      <c r="A51" s="67"/>
      <c r="B51" s="68"/>
      <c r="C51" s="10"/>
      <c r="D51" s="10"/>
      <c r="E51" s="11"/>
      <c r="F51" s="11"/>
      <c r="G51" s="35"/>
      <c r="H51" s="34"/>
      <c r="I51" s="32"/>
      <c r="J51" s="16"/>
      <c r="K51" s="22"/>
      <c r="L51" s="23"/>
      <c r="M51" s="36"/>
    </row>
    <row r="52" spans="1:14" x14ac:dyDescent="0.3">
      <c r="A52" s="134" t="s">
        <v>66</v>
      </c>
      <c r="B52" s="135"/>
      <c r="C52" s="10">
        <v>0.15</v>
      </c>
      <c r="D52" s="10">
        <f>C52*L6</f>
        <v>0.15</v>
      </c>
      <c r="E52" s="11">
        <v>160</v>
      </c>
      <c r="F52" s="11">
        <f>D52*E52</f>
        <v>24</v>
      </c>
      <c r="G52" s="24">
        <v>0.2</v>
      </c>
      <c r="H52" s="34">
        <f>G52*M6</f>
        <v>0.2</v>
      </c>
      <c r="I52" s="32">
        <v>160</v>
      </c>
      <c r="J52" s="16">
        <f>H52*I52</f>
        <v>32</v>
      </c>
      <c r="K52" s="22">
        <f>D52+H52</f>
        <v>0.35</v>
      </c>
      <c r="L52" s="146">
        <f>F52+J52</f>
        <v>56</v>
      </c>
      <c r="M52" s="147"/>
    </row>
    <row r="53" spans="1:14" x14ac:dyDescent="0.3">
      <c r="A53" s="134"/>
      <c r="B53" s="135"/>
      <c r="C53" s="10"/>
      <c r="D53" s="10"/>
      <c r="E53" s="11"/>
      <c r="F53" s="11"/>
      <c r="G53" s="24"/>
      <c r="H53" s="15"/>
      <c r="I53" s="31"/>
      <c r="J53" s="16"/>
      <c r="K53" s="22"/>
      <c r="L53" s="146"/>
      <c r="M53" s="147"/>
    </row>
    <row r="54" spans="1:14" hidden="1" x14ac:dyDescent="0.3">
      <c r="A54" s="134"/>
      <c r="B54" s="135"/>
      <c r="C54" s="10"/>
      <c r="D54" s="10">
        <f>C54*L6</f>
        <v>0</v>
      </c>
      <c r="E54" s="11"/>
      <c r="F54" s="11">
        <f>D54*E54</f>
        <v>0</v>
      </c>
      <c r="G54" s="15"/>
      <c r="H54" s="15">
        <f>G54*M6</f>
        <v>0</v>
      </c>
      <c r="I54" s="31"/>
      <c r="J54" s="16">
        <f>H54*I54</f>
        <v>0</v>
      </c>
      <c r="K54" s="22">
        <f>D54+H54</f>
        <v>0</v>
      </c>
      <c r="L54" s="146">
        <f>F54+J54</f>
        <v>0</v>
      </c>
      <c r="M54" s="147"/>
    </row>
    <row r="55" spans="1:14" s="6" customFormat="1" hidden="1" x14ac:dyDescent="0.3">
      <c r="A55" s="168"/>
      <c r="B55" s="135"/>
      <c r="C55" s="28"/>
      <c r="D55" s="28">
        <f>C55*L6</f>
        <v>0</v>
      </c>
      <c r="E55" s="29"/>
      <c r="F55" s="29">
        <f>D55*E55</f>
        <v>0</v>
      </c>
      <c r="G55" s="15"/>
      <c r="H55" s="15">
        <f>G55*M6</f>
        <v>0</v>
      </c>
      <c r="I55" s="31"/>
      <c r="J55" s="16">
        <f>H55*I55</f>
        <v>0</v>
      </c>
      <c r="K55" s="37">
        <f>D55+H55</f>
        <v>0</v>
      </c>
      <c r="L55" s="180">
        <f>F55+J55</f>
        <v>0</v>
      </c>
      <c r="M55" s="181"/>
    </row>
    <row r="56" spans="1:14" hidden="1" x14ac:dyDescent="0.3">
      <c r="A56" s="134"/>
      <c r="B56" s="135"/>
      <c r="C56" s="10"/>
      <c r="D56" s="10">
        <f>C56*L6</f>
        <v>0</v>
      </c>
      <c r="E56" s="11"/>
      <c r="F56" s="11">
        <f>D56*E56</f>
        <v>0</v>
      </c>
      <c r="G56" s="15"/>
      <c r="H56" s="15">
        <f>G56*M6</f>
        <v>0</v>
      </c>
      <c r="I56" s="31"/>
      <c r="J56" s="16">
        <f>H56*I56</f>
        <v>0</v>
      </c>
      <c r="K56" s="22">
        <f>D56+H56</f>
        <v>0</v>
      </c>
      <c r="L56" s="146">
        <f>F56+J56</f>
        <v>0</v>
      </c>
      <c r="M56" s="147"/>
    </row>
    <row r="57" spans="1:14" x14ac:dyDescent="0.3">
      <c r="A57" s="142" t="s">
        <v>4</v>
      </c>
      <c r="B57" s="143"/>
      <c r="C57" s="12"/>
      <c r="D57" s="13"/>
      <c r="E57" s="13"/>
      <c r="F57" s="13">
        <f>SUM(F21:F56)</f>
        <v>46.844999999999999</v>
      </c>
      <c r="G57" s="18"/>
      <c r="H57" s="18"/>
      <c r="I57" s="19"/>
      <c r="J57" s="20">
        <f>SUM(J21:J56)</f>
        <v>63.538000000000004</v>
      </c>
      <c r="K57" s="22">
        <f>D57+H57</f>
        <v>0</v>
      </c>
      <c r="L57" s="145">
        <f>SUM(L21:L56)</f>
        <v>110.38300000000001</v>
      </c>
      <c r="M57" s="148"/>
    </row>
    <row r="58" spans="1:14" x14ac:dyDescent="0.3">
      <c r="A58" s="120"/>
      <c r="B58" s="121"/>
      <c r="C58" s="12"/>
      <c r="D58" s="13"/>
      <c r="E58" s="13"/>
      <c r="F58" s="13"/>
      <c r="G58" s="18"/>
      <c r="H58" s="18"/>
      <c r="I58" s="19"/>
      <c r="J58" s="20"/>
      <c r="K58" s="22"/>
      <c r="L58" s="145"/>
      <c r="M58" s="138"/>
    </row>
    <row r="59" spans="1:14" x14ac:dyDescent="0.3">
      <c r="A59" s="4"/>
      <c r="B59" s="4"/>
      <c r="C59" s="4"/>
      <c r="D59" s="4"/>
      <c r="E59" s="4"/>
      <c r="F59" s="4"/>
      <c r="G59" s="2"/>
      <c r="H59" s="2"/>
      <c r="I59" s="2"/>
      <c r="J59" s="2"/>
      <c r="K59" s="2"/>
      <c r="L59" s="2"/>
      <c r="M59" s="2"/>
    </row>
    <row r="60" spans="1:14" x14ac:dyDescent="0.3">
      <c r="A60" s="4"/>
      <c r="B60" s="4"/>
      <c r="C60" s="4"/>
      <c r="D60" s="4"/>
      <c r="E60" s="4"/>
      <c r="F60" s="4"/>
      <c r="G60" s="2"/>
      <c r="H60" s="2"/>
      <c r="I60" s="2"/>
      <c r="J60" s="2"/>
      <c r="K60" s="2"/>
      <c r="L60" s="2"/>
      <c r="M60" s="2"/>
    </row>
    <row r="61" spans="1:14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4" x14ac:dyDescent="0.3">
      <c r="A62" s="2"/>
      <c r="B62" s="217"/>
      <c r="C62" s="217"/>
      <c r="D62" s="217"/>
      <c r="E62" s="217"/>
      <c r="F62" s="217"/>
      <c r="G62" s="217"/>
      <c r="H62" s="217"/>
      <c r="I62" s="2"/>
      <c r="J62" s="69"/>
      <c r="K62" s="69"/>
      <c r="L62" s="69"/>
      <c r="M62" s="69"/>
      <c r="N62" s="2"/>
    </row>
    <row r="63" spans="1:14" x14ac:dyDescent="0.3">
      <c r="A63" s="2"/>
      <c r="B63" s="212"/>
      <c r="C63" s="212"/>
      <c r="D63" s="212"/>
      <c r="E63" s="212"/>
      <c r="F63" s="212"/>
      <c r="G63" s="212"/>
      <c r="H63" s="212"/>
      <c r="I63" s="2"/>
      <c r="J63" s="69"/>
      <c r="K63" s="69"/>
      <c r="L63" s="69"/>
      <c r="M63" s="69"/>
      <c r="N63" s="2"/>
    </row>
    <row r="64" spans="1:14" x14ac:dyDescent="0.3">
      <c r="A64" s="2"/>
      <c r="B64" s="2"/>
      <c r="C64" s="2"/>
      <c r="D64" s="2"/>
      <c r="E64" s="2"/>
      <c r="F64" s="2"/>
      <c r="G64" s="211"/>
      <c r="H64" s="211"/>
      <c r="I64" s="211"/>
      <c r="J64" s="69"/>
      <c r="K64" s="69"/>
      <c r="L64" s="69"/>
      <c r="M64" s="69"/>
      <c r="N64" s="2"/>
    </row>
    <row r="65" spans="1:14" x14ac:dyDescent="0.3">
      <c r="A65" s="2"/>
      <c r="B65" s="2"/>
      <c r="C65" s="2"/>
      <c r="D65" s="2"/>
      <c r="E65" s="2"/>
      <c r="F65" s="2"/>
      <c r="G65" s="213"/>
      <c r="H65" s="213"/>
      <c r="I65" s="213"/>
      <c r="J65" s="2"/>
      <c r="K65" s="2"/>
      <c r="L65" s="7"/>
      <c r="M65" s="7"/>
      <c r="N65" s="2"/>
    </row>
    <row r="66" spans="1:14" x14ac:dyDescent="0.3">
      <c r="A66" s="2"/>
      <c r="B66" s="2"/>
      <c r="C66" s="2"/>
      <c r="D66" s="2"/>
      <c r="E66" s="2"/>
      <c r="F66" s="2"/>
      <c r="G66" s="41"/>
      <c r="H66" s="41"/>
      <c r="I66" s="41"/>
      <c r="J66" s="2"/>
      <c r="K66" s="2"/>
      <c r="L66" s="7"/>
      <c r="M66" s="7"/>
      <c r="N66" s="2"/>
    </row>
    <row r="67" spans="1:1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">
      <c r="A68" s="129"/>
      <c r="B68" s="129"/>
      <c r="C68" s="129"/>
      <c r="D68" s="129"/>
      <c r="E68" s="132"/>
      <c r="F68" s="132"/>
      <c r="G68" s="132"/>
      <c r="H68" s="42"/>
      <c r="I68" s="131"/>
      <c r="J68" s="131"/>
      <c r="K68" s="131"/>
      <c r="L68" s="131"/>
      <c r="M68" s="131"/>
      <c r="N68" s="2"/>
    </row>
    <row r="69" spans="1:14" x14ac:dyDescent="0.3">
      <c r="A69" s="129"/>
      <c r="B69" s="129"/>
      <c r="C69" s="129"/>
      <c r="D69" s="129"/>
      <c r="E69" s="43"/>
      <c r="F69" s="43"/>
      <c r="G69" s="43"/>
      <c r="H69" s="43"/>
      <c r="I69" s="43"/>
      <c r="J69" s="43"/>
      <c r="K69" s="43"/>
      <c r="L69" s="43"/>
      <c r="M69" s="43"/>
      <c r="N69" s="2"/>
    </row>
    <row r="70" spans="1:14" x14ac:dyDescent="0.3">
      <c r="A70" s="44"/>
      <c r="B70" s="45"/>
      <c r="C70" s="44"/>
      <c r="D70" s="2"/>
      <c r="E70" s="46"/>
      <c r="F70" s="46"/>
      <c r="G70" s="46"/>
      <c r="H70" s="46"/>
      <c r="I70" s="46"/>
      <c r="J70" s="46"/>
      <c r="K70" s="46"/>
      <c r="L70" s="46"/>
      <c r="M70" s="46"/>
      <c r="N70" s="2"/>
    </row>
    <row r="71" spans="1:14" x14ac:dyDescent="0.3">
      <c r="A71" s="44"/>
      <c r="B71" s="45"/>
      <c r="C71" s="44"/>
      <c r="D71" s="2"/>
      <c r="E71" s="46"/>
      <c r="F71" s="46"/>
      <c r="G71" s="46"/>
      <c r="H71" s="46"/>
      <c r="I71" s="46"/>
      <c r="J71" s="46"/>
      <c r="K71" s="46"/>
      <c r="L71" s="46"/>
      <c r="M71" s="46"/>
      <c r="N71" s="2"/>
    </row>
    <row r="72" spans="1:14" x14ac:dyDescent="0.3">
      <c r="A72" s="44"/>
      <c r="B72" s="45"/>
      <c r="C72" s="44"/>
      <c r="D72" s="2"/>
      <c r="E72" s="46"/>
      <c r="F72" s="46"/>
      <c r="G72" s="46"/>
      <c r="H72" s="46"/>
      <c r="I72" s="46"/>
      <c r="J72" s="46"/>
      <c r="K72" s="46"/>
      <c r="L72" s="46"/>
      <c r="M72" s="46"/>
      <c r="N72" s="2"/>
    </row>
    <row r="73" spans="1:14" x14ac:dyDescent="0.3">
      <c r="A73" s="44"/>
      <c r="B73" s="45"/>
      <c r="C73" s="44"/>
      <c r="D73" s="2"/>
      <c r="E73" s="46"/>
      <c r="F73" s="46"/>
      <c r="G73" s="46"/>
      <c r="H73" s="46"/>
      <c r="I73" s="46"/>
      <c r="J73" s="46"/>
      <c r="K73" s="46"/>
      <c r="L73" s="46"/>
      <c r="M73" s="46"/>
      <c r="N73" s="2"/>
    </row>
    <row r="74" spans="1:14" x14ac:dyDescent="0.3">
      <c r="A74" s="44"/>
      <c r="B74" s="45"/>
      <c r="C74" s="44"/>
      <c r="D74" s="2"/>
      <c r="E74" s="46"/>
      <c r="F74" s="46"/>
      <c r="G74" s="46"/>
      <c r="H74" s="46"/>
      <c r="I74" s="46"/>
      <c r="J74" s="46"/>
      <c r="K74" s="46"/>
      <c r="L74" s="46"/>
      <c r="M74" s="46"/>
      <c r="N74" s="2"/>
    </row>
    <row r="75" spans="1:14" x14ac:dyDescent="0.3">
      <c r="A75" s="3"/>
      <c r="B75" s="3"/>
      <c r="C75" s="3"/>
      <c r="D75" s="3"/>
      <c r="E75" s="43"/>
      <c r="F75" s="43"/>
      <c r="G75" s="43"/>
      <c r="H75" s="43"/>
      <c r="I75" s="43"/>
      <c r="J75" s="43"/>
      <c r="K75" s="43"/>
      <c r="L75" s="43"/>
      <c r="M75" s="43"/>
      <c r="N75" s="2"/>
    </row>
    <row r="76" spans="1:14" x14ac:dyDescent="0.3">
      <c r="A76" s="3"/>
      <c r="B76" s="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2"/>
    </row>
    <row r="77" spans="1:14" x14ac:dyDescent="0.3">
      <c r="A77" s="215"/>
      <c r="B77" s="216"/>
      <c r="C77" s="47"/>
      <c r="D77" s="47"/>
      <c r="E77" s="47"/>
      <c r="F77" s="47"/>
      <c r="G77" s="48"/>
      <c r="H77" s="48"/>
      <c r="I77" s="48"/>
      <c r="J77" s="48"/>
      <c r="K77" s="47"/>
      <c r="L77" s="116"/>
      <c r="M77" s="116"/>
      <c r="N77" s="2"/>
    </row>
    <row r="78" spans="1:14" x14ac:dyDescent="0.3">
      <c r="A78" s="214"/>
      <c r="B78" s="214"/>
      <c r="C78" s="49"/>
      <c r="D78" s="49"/>
      <c r="E78" s="50"/>
      <c r="F78" s="50"/>
      <c r="G78" s="51"/>
      <c r="H78" s="52"/>
      <c r="I78" s="50"/>
      <c r="J78" s="53"/>
      <c r="K78" s="54"/>
      <c r="L78" s="118"/>
      <c r="M78" s="119"/>
      <c r="N78" s="2"/>
    </row>
    <row r="79" spans="1:14" x14ac:dyDescent="0.3">
      <c r="A79" s="214"/>
      <c r="B79" s="214"/>
      <c r="C79" s="49"/>
      <c r="D79" s="49"/>
      <c r="E79" s="50"/>
      <c r="F79" s="50"/>
      <c r="G79" s="51"/>
      <c r="H79" s="52"/>
      <c r="I79" s="50"/>
      <c r="J79" s="53"/>
      <c r="K79" s="54"/>
      <c r="L79" s="118"/>
      <c r="M79" s="119"/>
      <c r="N79" s="2"/>
    </row>
    <row r="80" spans="1:14" x14ac:dyDescent="0.3">
      <c r="A80" s="214"/>
      <c r="B80" s="214"/>
      <c r="C80" s="49"/>
      <c r="D80" s="49"/>
      <c r="E80" s="50"/>
      <c r="F80" s="50"/>
      <c r="G80" s="51"/>
      <c r="H80" s="52"/>
      <c r="I80" s="50"/>
      <c r="J80" s="53"/>
      <c r="K80" s="54"/>
      <c r="L80" s="118"/>
      <c r="M80" s="119"/>
      <c r="N80" s="2"/>
    </row>
    <row r="81" spans="1:14" x14ac:dyDescent="0.3">
      <c r="A81" s="214"/>
      <c r="B81" s="214"/>
      <c r="C81" s="49"/>
      <c r="D81" s="49"/>
      <c r="E81" s="50"/>
      <c r="F81" s="50"/>
      <c r="G81" s="51"/>
      <c r="H81" s="52"/>
      <c r="I81" s="50"/>
      <c r="J81" s="53"/>
      <c r="K81" s="54"/>
      <c r="L81" s="118"/>
      <c r="M81" s="119"/>
      <c r="N81" s="2"/>
    </row>
    <row r="82" spans="1:14" x14ac:dyDescent="0.3">
      <c r="A82" s="214"/>
      <c r="B82" s="214"/>
      <c r="C82" s="49"/>
      <c r="D82" s="49"/>
      <c r="E82" s="50"/>
      <c r="F82" s="50"/>
      <c r="G82" s="51"/>
      <c r="H82" s="52"/>
      <c r="I82" s="50"/>
      <c r="J82" s="53"/>
      <c r="K82" s="54"/>
      <c r="L82" s="118"/>
      <c r="M82" s="119"/>
      <c r="N82" s="2"/>
    </row>
    <row r="83" spans="1:14" x14ac:dyDescent="0.3">
      <c r="A83" s="214"/>
      <c r="B83" s="218"/>
      <c r="C83" s="49"/>
      <c r="D83" s="49"/>
      <c r="E83" s="50"/>
      <c r="F83" s="50"/>
      <c r="G83" s="55"/>
      <c r="H83" s="52"/>
      <c r="I83" s="50"/>
      <c r="J83" s="53"/>
      <c r="K83" s="54"/>
      <c r="L83" s="118"/>
      <c r="M83" s="119"/>
      <c r="N83" s="2"/>
    </row>
    <row r="84" spans="1:14" x14ac:dyDescent="0.3">
      <c r="A84" s="214"/>
      <c r="B84" s="218"/>
      <c r="C84" s="49"/>
      <c r="D84" s="49"/>
      <c r="E84" s="50"/>
      <c r="F84" s="50"/>
      <c r="G84" s="55"/>
      <c r="H84" s="52"/>
      <c r="I84" s="56"/>
      <c r="J84" s="53"/>
      <c r="K84" s="54"/>
      <c r="L84" s="118"/>
      <c r="M84" s="119"/>
      <c r="N84" s="2"/>
    </row>
    <row r="85" spans="1:14" x14ac:dyDescent="0.3">
      <c r="A85" s="214"/>
      <c r="B85" s="218"/>
      <c r="C85" s="49"/>
      <c r="D85" s="49"/>
      <c r="E85" s="50"/>
      <c r="F85" s="50"/>
      <c r="G85" s="55"/>
      <c r="H85" s="52"/>
      <c r="I85" s="56"/>
      <c r="J85" s="53"/>
      <c r="K85" s="54"/>
      <c r="L85" s="118"/>
      <c r="M85" s="119"/>
      <c r="N85" s="2"/>
    </row>
    <row r="86" spans="1:14" x14ac:dyDescent="0.3">
      <c r="A86" s="219"/>
      <c r="B86" s="218"/>
      <c r="C86" s="57"/>
      <c r="D86" s="57"/>
      <c r="E86" s="58"/>
      <c r="F86" s="58"/>
      <c r="G86" s="55"/>
      <c r="H86" s="52"/>
      <c r="I86" s="56"/>
      <c r="J86" s="53"/>
      <c r="K86" s="59"/>
      <c r="L86" s="126"/>
      <c r="M86" s="127"/>
      <c r="N86" s="2"/>
    </row>
    <row r="87" spans="1:14" x14ac:dyDescent="0.3">
      <c r="A87" s="214"/>
      <c r="B87" s="218"/>
      <c r="C87" s="49"/>
      <c r="D87" s="49"/>
      <c r="E87" s="50"/>
      <c r="F87" s="50"/>
      <c r="G87" s="55"/>
      <c r="H87" s="52"/>
      <c r="I87" s="56"/>
      <c r="J87" s="53"/>
      <c r="K87" s="54"/>
      <c r="L87" s="118"/>
      <c r="M87" s="119"/>
      <c r="N87" s="2"/>
    </row>
    <row r="88" spans="1:14" x14ac:dyDescent="0.3">
      <c r="A88" s="214"/>
      <c r="B88" s="214"/>
      <c r="C88" s="49"/>
      <c r="D88" s="49"/>
      <c r="E88" s="50"/>
      <c r="F88" s="50"/>
      <c r="G88" s="55"/>
      <c r="H88" s="52"/>
      <c r="I88" s="56"/>
      <c r="J88" s="53"/>
      <c r="K88" s="54"/>
      <c r="L88" s="60"/>
      <c r="M88" s="61"/>
      <c r="N88" s="2"/>
    </row>
    <row r="89" spans="1:14" x14ac:dyDescent="0.3">
      <c r="A89" s="220"/>
      <c r="B89" s="220"/>
      <c r="C89" s="62"/>
      <c r="D89" s="63"/>
      <c r="E89" s="63"/>
      <c r="F89" s="63"/>
      <c r="G89" s="64"/>
      <c r="H89" s="64"/>
      <c r="I89" s="65"/>
      <c r="J89" s="66"/>
      <c r="K89" s="54"/>
      <c r="L89" s="124"/>
      <c r="M89" s="125"/>
      <c r="N89" s="2"/>
    </row>
    <row r="90" spans="1:14" x14ac:dyDescent="0.3">
      <c r="A90" s="4"/>
      <c r="B90" s="4"/>
      <c r="C90" s="4"/>
      <c r="D90" s="4"/>
      <c r="E90" s="4"/>
      <c r="F90" s="4"/>
      <c r="G90" s="2"/>
      <c r="H90" s="2"/>
      <c r="I90" s="2"/>
      <c r="J90" s="2"/>
      <c r="K90" s="2"/>
      <c r="L90" s="2"/>
      <c r="M90" s="2"/>
      <c r="N90" s="2"/>
    </row>
    <row r="91" spans="1:14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</sheetData>
  <mergeCells count="125">
    <mergeCell ref="L86:M86"/>
    <mergeCell ref="A86:B86"/>
    <mergeCell ref="A89:B89"/>
    <mergeCell ref="L89:M89"/>
    <mergeCell ref="A87:B87"/>
    <mergeCell ref="A88:B88"/>
    <mergeCell ref="L87:M87"/>
    <mergeCell ref="L80:M80"/>
    <mergeCell ref="A82:B82"/>
    <mergeCell ref="L81:M81"/>
    <mergeCell ref="A80:B80"/>
    <mergeCell ref="A85:B85"/>
    <mergeCell ref="L85:M85"/>
    <mergeCell ref="L82:M82"/>
    <mergeCell ref="A84:B84"/>
    <mergeCell ref="L84:M84"/>
    <mergeCell ref="L78:M78"/>
    <mergeCell ref="A83:B83"/>
    <mergeCell ref="C68:C69"/>
    <mergeCell ref="A68:A69"/>
    <mergeCell ref="I68:K68"/>
    <mergeCell ref="A78:B78"/>
    <mergeCell ref="L79:M79"/>
    <mergeCell ref="B68:B69"/>
    <mergeCell ref="E68:G68"/>
    <mergeCell ref="L68:M68"/>
    <mergeCell ref="D68:D69"/>
    <mergeCell ref="L55:M55"/>
    <mergeCell ref="A55:B55"/>
    <mergeCell ref="L77:M77"/>
    <mergeCell ref="A57:B57"/>
    <mergeCell ref="L56:M56"/>
    <mergeCell ref="G64:I64"/>
    <mergeCell ref="B63:H63"/>
    <mergeCell ref="G65:I65"/>
    <mergeCell ref="L83:M83"/>
    <mergeCell ref="A79:B79"/>
    <mergeCell ref="A81:B81"/>
    <mergeCell ref="A77:B77"/>
    <mergeCell ref="A56:B56"/>
    <mergeCell ref="L57:M57"/>
    <mergeCell ref="L58:M58"/>
    <mergeCell ref="A58:B58"/>
    <mergeCell ref="B62:H62"/>
    <mergeCell ref="L54:M54"/>
    <mergeCell ref="A54:B54"/>
    <mergeCell ref="L42:M42"/>
    <mergeCell ref="A46:B46"/>
    <mergeCell ref="A42:B42"/>
    <mergeCell ref="L43:M43"/>
    <mergeCell ref="A44:B44"/>
    <mergeCell ref="A47:B47"/>
    <mergeCell ref="L46:M46"/>
    <mergeCell ref="A45:B45"/>
    <mergeCell ref="A48:B48"/>
    <mergeCell ref="A52:B52"/>
    <mergeCell ref="L47:M47"/>
    <mergeCell ref="L48:M48"/>
    <mergeCell ref="L53:M53"/>
    <mergeCell ref="A53:B53"/>
    <mergeCell ref="L52:M52"/>
    <mergeCell ref="L40:M40"/>
    <mergeCell ref="L37:M37"/>
    <mergeCell ref="A37:B37"/>
    <mergeCell ref="A34:B34"/>
    <mergeCell ref="A33:B33"/>
    <mergeCell ref="L35:M35"/>
    <mergeCell ref="L34:M34"/>
    <mergeCell ref="A43:B43"/>
    <mergeCell ref="L44:M44"/>
    <mergeCell ref="L41:M41"/>
    <mergeCell ref="L38:M38"/>
    <mergeCell ref="L39:M39"/>
    <mergeCell ref="A38:B38"/>
    <mergeCell ref="A41:B41"/>
    <mergeCell ref="A40:B40"/>
    <mergeCell ref="A39:B39"/>
    <mergeCell ref="A29:B29"/>
    <mergeCell ref="A28:B28"/>
    <mergeCell ref="A25:B25"/>
    <mergeCell ref="A26:B26"/>
    <mergeCell ref="L25:M25"/>
    <mergeCell ref="L26:M26"/>
    <mergeCell ref="A27:B27"/>
    <mergeCell ref="L31:M31"/>
    <mergeCell ref="A36:B36"/>
    <mergeCell ref="L30:M30"/>
    <mergeCell ref="A30:B30"/>
    <mergeCell ref="L28:M28"/>
    <mergeCell ref="A35:B35"/>
    <mergeCell ref="A31:B31"/>
    <mergeCell ref="L33:M33"/>
    <mergeCell ref="L32:M32"/>
    <mergeCell ref="A32:B32"/>
    <mergeCell ref="L36:M36"/>
    <mergeCell ref="L23:M23"/>
    <mergeCell ref="A22:B22"/>
    <mergeCell ref="A23:B23"/>
    <mergeCell ref="L22:M22"/>
    <mergeCell ref="A21:B21"/>
    <mergeCell ref="A17:B17"/>
    <mergeCell ref="L21:M21"/>
    <mergeCell ref="L20:M20"/>
    <mergeCell ref="A24:B24"/>
    <mergeCell ref="L24:M24"/>
    <mergeCell ref="L7:M7"/>
    <mergeCell ref="A9:B9"/>
    <mergeCell ref="A11:B11"/>
    <mergeCell ref="I7:K7"/>
    <mergeCell ref="B1:H1"/>
    <mergeCell ref="B2:H2"/>
    <mergeCell ref="G3:I3"/>
    <mergeCell ref="G4:I4"/>
    <mergeCell ref="A20:B20"/>
    <mergeCell ref="A18:B18"/>
    <mergeCell ref="A14:B14"/>
    <mergeCell ref="A13:B13"/>
    <mergeCell ref="A16:B16"/>
    <mergeCell ref="E7:G7"/>
    <mergeCell ref="A7:B8"/>
    <mergeCell ref="C7:C8"/>
    <mergeCell ref="D7:D8"/>
    <mergeCell ref="A12:B12"/>
    <mergeCell ref="A10:B10"/>
    <mergeCell ref="A15:B15"/>
  </mergeCells>
  <phoneticPr fontId="14" type="noConversion"/>
  <pageMargins left="0.7" right="0.7" top="0.75" bottom="0.75" header="0.3" footer="0.3"/>
  <pageSetup paperSize="9" scale="86" fitToHeight="2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I52" sqref="I52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75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176"/>
      <c r="B8" s="177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51" t="s">
        <v>51</v>
      </c>
      <c r="B9" s="138"/>
      <c r="C9" s="33" t="s">
        <v>57</v>
      </c>
      <c r="D9" s="77" t="s">
        <v>69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x14ac:dyDescent="0.3">
      <c r="A10" s="151" t="s">
        <v>26</v>
      </c>
      <c r="B10" s="188"/>
      <c r="C10" s="33">
        <v>200</v>
      </c>
      <c r="D10" s="80">
        <v>200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x14ac:dyDescent="0.3">
      <c r="A11" s="199" t="s">
        <v>62</v>
      </c>
      <c r="B11" s="200"/>
      <c r="C11" s="33">
        <v>60</v>
      </c>
      <c r="D11" s="80">
        <v>85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x14ac:dyDescent="0.3">
      <c r="A12" s="151" t="s">
        <v>60</v>
      </c>
      <c r="B12" s="138"/>
      <c r="C12" s="33">
        <v>200</v>
      </c>
      <c r="D12" s="77">
        <v>150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3">
      <c r="A13" s="151"/>
      <c r="B13" s="138"/>
      <c r="C13" s="33"/>
      <c r="D13" s="77"/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hidden="1" customHeight="1" x14ac:dyDescent="0.3">
      <c r="A14" s="151"/>
      <c r="B14" s="138"/>
      <c r="C14" s="33"/>
      <c r="D14" s="77"/>
      <c r="E14" s="46"/>
      <c r="F14" s="46"/>
      <c r="G14" s="46"/>
      <c r="H14" s="46"/>
      <c r="I14" s="46"/>
      <c r="J14" s="46"/>
      <c r="K14" s="46"/>
      <c r="L14" s="46"/>
      <c r="M14" s="46"/>
    </row>
    <row r="15" spans="1:15" hidden="1" x14ac:dyDescent="0.3">
      <c r="A15" s="151"/>
      <c r="B15" s="138"/>
      <c r="C15" s="33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5" hidden="1" x14ac:dyDescent="0.3">
      <c r="A16" s="137"/>
      <c r="B16" s="138"/>
      <c r="C16" s="33"/>
      <c r="D16" s="77"/>
      <c r="E16" s="46"/>
      <c r="F16" s="46"/>
      <c r="G16" s="46"/>
      <c r="H16" s="46"/>
      <c r="I16" s="46"/>
      <c r="J16" s="46"/>
      <c r="K16" s="46"/>
      <c r="L16" s="46"/>
      <c r="M16" s="46"/>
    </row>
    <row r="17" spans="1:13" hidden="1" x14ac:dyDescent="0.3">
      <c r="A17" s="187"/>
      <c r="B17" s="188"/>
      <c r="C17" s="70"/>
      <c r="D17" s="80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hidden="1" thickBot="1" x14ac:dyDescent="0.35">
      <c r="A18" s="156"/>
      <c r="B18" s="157"/>
      <c r="C18" s="72"/>
      <c r="D18" s="78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57.6" x14ac:dyDescent="0.3">
      <c r="A20" s="154" t="s">
        <v>9</v>
      </c>
      <c r="B20" s="155"/>
      <c r="C20" s="9" t="s">
        <v>25</v>
      </c>
      <c r="D20" s="9" t="s">
        <v>19</v>
      </c>
      <c r="E20" s="9" t="s">
        <v>7</v>
      </c>
      <c r="F20" s="9" t="s">
        <v>5</v>
      </c>
      <c r="G20" s="14" t="s">
        <v>20</v>
      </c>
      <c r="H20" s="14" t="s">
        <v>21</v>
      </c>
      <c r="I20" s="14" t="s">
        <v>7</v>
      </c>
      <c r="J20" s="14" t="s">
        <v>5</v>
      </c>
      <c r="K20" s="21" t="s">
        <v>6</v>
      </c>
      <c r="L20" s="152" t="s">
        <v>8</v>
      </c>
      <c r="M20" s="153"/>
    </row>
    <row r="21" spans="1:13" x14ac:dyDescent="0.3">
      <c r="A21" s="134" t="s">
        <v>44</v>
      </c>
      <c r="B21" s="135"/>
      <c r="C21" s="10">
        <v>2.3E-2</v>
      </c>
      <c r="D21" s="10">
        <f>C21*L6</f>
        <v>2.3E-2</v>
      </c>
      <c r="E21" s="11">
        <v>37</v>
      </c>
      <c r="F21" s="11">
        <f>D21*E21</f>
        <v>0.85099999999999998</v>
      </c>
      <c r="G21" s="35">
        <v>3.7999999999999999E-2</v>
      </c>
      <c r="H21" s="34">
        <f>G21*M6</f>
        <v>3.7999999999999999E-2</v>
      </c>
      <c r="I21" s="32">
        <v>37</v>
      </c>
      <c r="J21" s="16">
        <f>H21*I21</f>
        <v>1.4059999999999999</v>
      </c>
      <c r="K21" s="22">
        <f>D21+H21</f>
        <v>6.0999999999999999E-2</v>
      </c>
      <c r="L21" s="146">
        <f>F21+J21</f>
        <v>2.2569999999999997</v>
      </c>
      <c r="M21" s="147"/>
    </row>
    <row r="22" spans="1:13" x14ac:dyDescent="0.3">
      <c r="A22" s="134" t="s">
        <v>33</v>
      </c>
      <c r="B22" s="135"/>
      <c r="C22" s="10">
        <v>7.9000000000000001E-2</v>
      </c>
      <c r="D22" s="10">
        <f>C22*L6</f>
        <v>7.9000000000000001E-2</v>
      </c>
      <c r="E22" s="11">
        <v>56</v>
      </c>
      <c r="F22" s="11">
        <f t="shared" ref="F22:F27" si="0">D22*E22</f>
        <v>4.4240000000000004</v>
      </c>
      <c r="G22" s="35">
        <v>0.13200000000000001</v>
      </c>
      <c r="H22" s="34">
        <f>G22*M6</f>
        <v>0.13200000000000001</v>
      </c>
      <c r="I22" s="32">
        <v>56</v>
      </c>
      <c r="J22" s="16">
        <f t="shared" ref="J22:J27" si="1">H22*I22</f>
        <v>7.3920000000000003</v>
      </c>
      <c r="K22" s="22">
        <f t="shared" ref="K22:K27" si="2">D22+H22</f>
        <v>0.21100000000000002</v>
      </c>
      <c r="L22" s="146">
        <f t="shared" ref="L22:L27" si="3">F22+J22</f>
        <v>11.816000000000001</v>
      </c>
      <c r="M22" s="147"/>
    </row>
    <row r="23" spans="1:13" x14ac:dyDescent="0.3">
      <c r="A23" s="134" t="s">
        <v>34</v>
      </c>
      <c r="B23" s="135"/>
      <c r="C23" s="10">
        <v>4.0000000000000001E-3</v>
      </c>
      <c r="D23" s="10">
        <f>C23*L6</f>
        <v>4.0000000000000001E-3</v>
      </c>
      <c r="E23" s="11">
        <v>48</v>
      </c>
      <c r="F23" s="11">
        <f t="shared" si="0"/>
        <v>0.192</v>
      </c>
      <c r="G23" s="35">
        <v>7.0000000000000001E-3</v>
      </c>
      <c r="H23" s="34">
        <f>G23*M6</f>
        <v>7.0000000000000001E-3</v>
      </c>
      <c r="I23" s="32">
        <v>48</v>
      </c>
      <c r="J23" s="16">
        <f t="shared" si="1"/>
        <v>0.33600000000000002</v>
      </c>
      <c r="K23" s="22">
        <f t="shared" si="2"/>
        <v>1.0999999999999999E-2</v>
      </c>
      <c r="L23" s="146">
        <f t="shared" si="3"/>
        <v>0.52800000000000002</v>
      </c>
      <c r="M23" s="147"/>
    </row>
    <row r="24" spans="1:13" x14ac:dyDescent="0.3">
      <c r="A24" s="134" t="s">
        <v>40</v>
      </c>
      <c r="B24" s="135"/>
      <c r="C24" s="10">
        <v>2E-3</v>
      </c>
      <c r="D24" s="10">
        <f>C24*L6</f>
        <v>2E-3</v>
      </c>
      <c r="E24" s="11">
        <v>14</v>
      </c>
      <c r="F24" s="11">
        <f t="shared" si="0"/>
        <v>2.8000000000000001E-2</v>
      </c>
      <c r="G24" s="35">
        <v>2E-3</v>
      </c>
      <c r="H24" s="34">
        <f>G24*M6</f>
        <v>2E-3</v>
      </c>
      <c r="I24" s="32">
        <v>14</v>
      </c>
      <c r="J24" s="16">
        <f t="shared" si="1"/>
        <v>2.8000000000000001E-2</v>
      </c>
      <c r="K24" s="22">
        <f t="shared" si="2"/>
        <v>4.0000000000000001E-3</v>
      </c>
      <c r="L24" s="146">
        <f t="shared" si="3"/>
        <v>5.6000000000000001E-2</v>
      </c>
      <c r="M24" s="147"/>
    </row>
    <row r="25" spans="1:13" x14ac:dyDescent="0.3">
      <c r="A25" s="134" t="s">
        <v>24</v>
      </c>
      <c r="B25" s="135"/>
      <c r="C25" s="10">
        <v>4.0000000000000001E-3</v>
      </c>
      <c r="D25" s="10">
        <f>C25*L6</f>
        <v>4.0000000000000001E-3</v>
      </c>
      <c r="E25" s="11">
        <v>540</v>
      </c>
      <c r="F25" s="11">
        <f t="shared" si="0"/>
        <v>2.16</v>
      </c>
      <c r="G25" s="35">
        <v>5.0000000000000001E-3</v>
      </c>
      <c r="H25" s="34">
        <f>G25*M6</f>
        <v>5.0000000000000001E-3</v>
      </c>
      <c r="I25" s="32">
        <v>540</v>
      </c>
      <c r="J25" s="16">
        <f t="shared" si="1"/>
        <v>2.7</v>
      </c>
      <c r="K25" s="22">
        <f t="shared" si="2"/>
        <v>9.0000000000000011E-3</v>
      </c>
      <c r="L25" s="146">
        <f t="shared" si="3"/>
        <v>4.8600000000000003</v>
      </c>
      <c r="M25" s="147"/>
    </row>
    <row r="26" spans="1:13" hidden="1" x14ac:dyDescent="0.3">
      <c r="A26" s="173"/>
      <c r="B26" s="174"/>
      <c r="C26" s="10"/>
      <c r="D26" s="10"/>
      <c r="E26" s="11"/>
      <c r="F26" s="11"/>
      <c r="G26" s="35"/>
      <c r="H26" s="34"/>
      <c r="I26" s="32"/>
      <c r="J26" s="16"/>
      <c r="K26" s="22"/>
      <c r="L26" s="23"/>
      <c r="M26" s="36"/>
    </row>
    <row r="27" spans="1:13" hidden="1" x14ac:dyDescent="0.3">
      <c r="A27" s="134"/>
      <c r="B27" s="135"/>
      <c r="C27" s="10"/>
      <c r="D27" s="10">
        <f>C27*L6</f>
        <v>0</v>
      </c>
      <c r="E27" s="11"/>
      <c r="F27" s="11">
        <f t="shared" si="0"/>
        <v>0</v>
      </c>
      <c r="G27" s="35"/>
      <c r="H27" s="34">
        <f>G27*M6</f>
        <v>0</v>
      </c>
      <c r="I27" s="32"/>
      <c r="J27" s="16">
        <f t="shared" si="1"/>
        <v>0</v>
      </c>
      <c r="K27" s="22">
        <f t="shared" si="2"/>
        <v>0</v>
      </c>
      <c r="L27" s="146">
        <f t="shared" si="3"/>
        <v>0</v>
      </c>
      <c r="M27" s="147"/>
    </row>
    <row r="28" spans="1:13" x14ac:dyDescent="0.3">
      <c r="A28" s="134"/>
      <c r="B28" s="135"/>
      <c r="C28" s="10"/>
      <c r="D28" s="10"/>
      <c r="E28" s="11"/>
      <c r="F28" s="11"/>
      <c r="G28" s="35"/>
      <c r="H28" s="34"/>
      <c r="I28" s="32"/>
      <c r="J28" s="16"/>
      <c r="K28" s="22"/>
      <c r="L28" s="23"/>
      <c r="M28" s="36"/>
    </row>
    <row r="29" spans="1:13" x14ac:dyDescent="0.3">
      <c r="A29" s="134" t="s">
        <v>28</v>
      </c>
      <c r="B29" s="135"/>
      <c r="C29" s="28">
        <v>1E-3</v>
      </c>
      <c r="D29" s="28">
        <f>C29*L6</f>
        <v>1E-3</v>
      </c>
      <c r="E29" s="29">
        <v>250</v>
      </c>
      <c r="F29" s="29">
        <f>D29*E29</f>
        <v>0.25</v>
      </c>
      <c r="G29" s="39">
        <v>1E-3</v>
      </c>
      <c r="H29" s="15">
        <f>G29*M6</f>
        <v>1E-3</v>
      </c>
      <c r="I29" s="31">
        <v>250</v>
      </c>
      <c r="J29" s="16">
        <f>H29*I29</f>
        <v>0.25</v>
      </c>
      <c r="K29" s="37">
        <f>D29+H29</f>
        <v>2E-3</v>
      </c>
      <c r="L29" s="180">
        <f>F29+J29</f>
        <v>0.5</v>
      </c>
      <c r="M29" s="181"/>
    </row>
    <row r="30" spans="1:13" x14ac:dyDescent="0.3">
      <c r="A30" s="134" t="s">
        <v>29</v>
      </c>
      <c r="B30" s="135"/>
      <c r="C30" s="10">
        <v>1.4999999999999999E-2</v>
      </c>
      <c r="D30" s="10">
        <f>C30*L6</f>
        <v>1.4999999999999999E-2</v>
      </c>
      <c r="E30" s="11">
        <v>48</v>
      </c>
      <c r="F30" s="11">
        <f>D30*E30</f>
        <v>0.72</v>
      </c>
      <c r="G30" s="39">
        <v>1.4999999999999999E-2</v>
      </c>
      <c r="H30" s="15">
        <f>G30*M6</f>
        <v>1.4999999999999999E-2</v>
      </c>
      <c r="I30" s="31">
        <v>48</v>
      </c>
      <c r="J30" s="16">
        <f>H30*I30</f>
        <v>0.72</v>
      </c>
      <c r="K30" s="22">
        <f>D30+H30</f>
        <v>0.03</v>
      </c>
      <c r="L30" s="146">
        <f>F30+J30</f>
        <v>1.44</v>
      </c>
      <c r="M30" s="147"/>
    </row>
    <row r="31" spans="1:13" x14ac:dyDescent="0.3">
      <c r="A31" s="173"/>
      <c r="B31" s="182"/>
      <c r="C31" s="10"/>
      <c r="D31" s="10"/>
      <c r="E31" s="11"/>
      <c r="F31" s="11"/>
      <c r="G31" s="35"/>
      <c r="H31" s="34"/>
      <c r="I31" s="32"/>
      <c r="J31" s="16"/>
      <c r="K31" s="22"/>
      <c r="L31" s="146"/>
      <c r="M31" s="179"/>
    </row>
    <row r="32" spans="1:13" x14ac:dyDescent="0.3">
      <c r="A32" s="173" t="s">
        <v>22</v>
      </c>
      <c r="B32" s="182"/>
      <c r="C32" s="10">
        <v>0.04</v>
      </c>
      <c r="D32" s="10">
        <f>C32*L6</f>
        <v>0.04</v>
      </c>
      <c r="E32" s="11">
        <v>49.3</v>
      </c>
      <c r="F32" s="11">
        <f>D32*E32</f>
        <v>1.972</v>
      </c>
      <c r="G32" s="35">
        <v>0.06</v>
      </c>
      <c r="H32" s="34">
        <f>G32*M6</f>
        <v>0.06</v>
      </c>
      <c r="I32" s="32">
        <v>49.3</v>
      </c>
      <c r="J32" s="16">
        <f>H32*I32</f>
        <v>2.9579999999999997</v>
      </c>
      <c r="K32" s="22">
        <f>D32+H32</f>
        <v>0.1</v>
      </c>
      <c r="L32" s="146">
        <f>F32+J32</f>
        <v>4.93</v>
      </c>
      <c r="M32" s="147"/>
    </row>
    <row r="33" spans="1:15" ht="15" customHeight="1" x14ac:dyDescent="0.3">
      <c r="A33" s="173" t="s">
        <v>63</v>
      </c>
      <c r="B33" s="182"/>
      <c r="C33" s="10">
        <v>0.02</v>
      </c>
      <c r="D33" s="10">
        <f>C33*L6</f>
        <v>0.02</v>
      </c>
      <c r="E33" s="11">
        <v>290</v>
      </c>
      <c r="F33" s="11">
        <f>D33*E33</f>
        <v>5.8</v>
      </c>
      <c r="G33" s="35">
        <v>2.5000000000000001E-2</v>
      </c>
      <c r="H33" s="34">
        <f>G33*M6</f>
        <v>2.5000000000000001E-2</v>
      </c>
      <c r="I33" s="32">
        <v>290</v>
      </c>
      <c r="J33" s="16">
        <f>H33*I33</f>
        <v>7.25</v>
      </c>
      <c r="K33" s="22">
        <f>D33+H33</f>
        <v>4.4999999999999998E-2</v>
      </c>
      <c r="L33" s="146">
        <f>F33+J33</f>
        <v>13.05</v>
      </c>
      <c r="M33" s="147"/>
    </row>
    <row r="34" spans="1:15" x14ac:dyDescent="0.3">
      <c r="A34" s="134"/>
      <c r="B34" s="135"/>
      <c r="C34" s="10"/>
      <c r="D34" s="10"/>
      <c r="E34" s="11"/>
      <c r="F34" s="11"/>
      <c r="G34" s="35"/>
      <c r="H34" s="34"/>
      <c r="I34" s="32"/>
      <c r="J34" s="16"/>
      <c r="K34" s="22"/>
      <c r="L34" s="23"/>
      <c r="M34" s="36"/>
    </row>
    <row r="35" spans="1:15" hidden="1" x14ac:dyDescent="0.3">
      <c r="A35" s="134"/>
      <c r="B35" s="135"/>
      <c r="C35" s="10"/>
      <c r="D35" s="10">
        <f>C35*L6</f>
        <v>0</v>
      </c>
      <c r="E35" s="11"/>
      <c r="F35" s="11">
        <f t="shared" ref="F35:F40" si="4">D35*E35</f>
        <v>0</v>
      </c>
      <c r="G35" s="35"/>
      <c r="H35" s="34">
        <f>G35*M6</f>
        <v>0</v>
      </c>
      <c r="I35" s="32"/>
      <c r="J35" s="16">
        <f t="shared" ref="J35:J40" si="5">H35*I35</f>
        <v>0</v>
      </c>
      <c r="K35" s="22">
        <f t="shared" ref="K35:K40" si="6">D35+H35</f>
        <v>0</v>
      </c>
      <c r="L35" s="146">
        <f t="shared" ref="L35:L40" si="7">F35+J35</f>
        <v>0</v>
      </c>
      <c r="M35" s="147"/>
    </row>
    <row r="36" spans="1:15" hidden="1" x14ac:dyDescent="0.3">
      <c r="A36" s="134"/>
      <c r="B36" s="135"/>
      <c r="C36" s="10"/>
      <c r="D36" s="10">
        <f>C36*L6</f>
        <v>0</v>
      </c>
      <c r="E36" s="11"/>
      <c r="F36" s="11">
        <f t="shared" si="4"/>
        <v>0</v>
      </c>
      <c r="G36" s="35"/>
      <c r="H36" s="34">
        <f>G36*M6</f>
        <v>0</v>
      </c>
      <c r="I36" s="32"/>
      <c r="J36" s="16">
        <f t="shared" si="5"/>
        <v>0</v>
      </c>
      <c r="K36" s="22">
        <f t="shared" si="6"/>
        <v>0</v>
      </c>
      <c r="L36" s="146">
        <f t="shared" si="7"/>
        <v>0</v>
      </c>
      <c r="M36" s="147"/>
    </row>
    <row r="37" spans="1:15" hidden="1" x14ac:dyDescent="0.3">
      <c r="A37" s="134"/>
      <c r="B37" s="135"/>
      <c r="C37" s="10"/>
      <c r="D37" s="10">
        <f>C37*L6</f>
        <v>0</v>
      </c>
      <c r="E37" s="11"/>
      <c r="F37" s="11">
        <f t="shared" si="4"/>
        <v>0</v>
      </c>
      <c r="G37" s="35"/>
      <c r="H37" s="34">
        <f>G37*M6</f>
        <v>0</v>
      </c>
      <c r="I37" s="32"/>
      <c r="J37" s="16">
        <f t="shared" si="5"/>
        <v>0</v>
      </c>
      <c r="K37" s="22">
        <f t="shared" si="6"/>
        <v>0</v>
      </c>
      <c r="L37" s="146">
        <f t="shared" si="7"/>
        <v>0</v>
      </c>
      <c r="M37" s="147"/>
    </row>
    <row r="38" spans="1:15" hidden="1" x14ac:dyDescent="0.3">
      <c r="A38" s="134"/>
      <c r="B38" s="135"/>
      <c r="C38" s="10"/>
      <c r="D38" s="10">
        <f>C38*L6</f>
        <v>0</v>
      </c>
      <c r="E38" s="11"/>
      <c r="F38" s="11">
        <f t="shared" si="4"/>
        <v>0</v>
      </c>
      <c r="G38" s="35"/>
      <c r="H38" s="34">
        <f>G38*M6</f>
        <v>0</v>
      </c>
      <c r="I38" s="32"/>
      <c r="J38" s="16">
        <f t="shared" si="5"/>
        <v>0</v>
      </c>
      <c r="K38" s="22">
        <f t="shared" si="6"/>
        <v>0</v>
      </c>
      <c r="L38" s="146">
        <f t="shared" si="7"/>
        <v>0</v>
      </c>
      <c r="M38" s="147"/>
    </row>
    <row r="39" spans="1:15" hidden="1" x14ac:dyDescent="0.3">
      <c r="A39" s="134"/>
      <c r="B39" s="135"/>
      <c r="C39" s="10"/>
      <c r="D39" s="10">
        <f>C39*L6</f>
        <v>0</v>
      </c>
      <c r="E39" s="11"/>
      <c r="F39" s="11">
        <f t="shared" si="4"/>
        <v>0</v>
      </c>
      <c r="G39" s="35"/>
      <c r="H39" s="34">
        <f>G39*M6</f>
        <v>0</v>
      </c>
      <c r="I39" s="32"/>
      <c r="J39" s="16">
        <f t="shared" si="5"/>
        <v>0</v>
      </c>
      <c r="K39" s="22">
        <f t="shared" si="6"/>
        <v>0</v>
      </c>
      <c r="L39" s="169">
        <f t="shared" si="7"/>
        <v>0</v>
      </c>
      <c r="M39" s="170"/>
    </row>
    <row r="40" spans="1:15" hidden="1" x14ac:dyDescent="0.3">
      <c r="A40" s="134"/>
      <c r="B40" s="135"/>
      <c r="C40" s="10"/>
      <c r="D40" s="10">
        <f>C40*L6</f>
        <v>0</v>
      </c>
      <c r="E40" s="11"/>
      <c r="F40" s="11">
        <f t="shared" si="4"/>
        <v>0</v>
      </c>
      <c r="G40" s="35"/>
      <c r="H40" s="34">
        <f>G40*M6</f>
        <v>0</v>
      </c>
      <c r="I40" s="32"/>
      <c r="J40" s="16">
        <f t="shared" si="5"/>
        <v>0</v>
      </c>
      <c r="K40" s="22">
        <f t="shared" si="6"/>
        <v>0</v>
      </c>
      <c r="L40" s="146">
        <f t="shared" si="7"/>
        <v>0</v>
      </c>
      <c r="M40" s="179"/>
    </row>
    <row r="41" spans="1:15" hidden="1" x14ac:dyDescent="0.3">
      <c r="A41" s="134"/>
      <c r="B41" s="135"/>
      <c r="C41" s="10"/>
      <c r="D41" s="10"/>
      <c r="E41" s="11"/>
      <c r="F41" s="11"/>
      <c r="G41" s="35"/>
      <c r="H41" s="34"/>
      <c r="I41" s="32"/>
      <c r="J41" s="16"/>
      <c r="K41" s="22"/>
      <c r="L41" s="146"/>
      <c r="M41" s="179"/>
    </row>
    <row r="42" spans="1:15" hidden="1" x14ac:dyDescent="0.3">
      <c r="A42" s="134"/>
      <c r="B42" s="135"/>
      <c r="C42" s="10"/>
      <c r="D42" s="10">
        <f>C42*L6</f>
        <v>0</v>
      </c>
      <c r="E42" s="11"/>
      <c r="F42" s="11">
        <f>D42*E42</f>
        <v>0</v>
      </c>
      <c r="G42" s="35"/>
      <c r="H42" s="34">
        <f>G42*M6</f>
        <v>0</v>
      </c>
      <c r="I42" s="32"/>
      <c r="J42" s="16">
        <f>H42*I42</f>
        <v>0</v>
      </c>
      <c r="K42" s="22">
        <f>D42+H42</f>
        <v>0</v>
      </c>
      <c r="L42" s="146">
        <f>F42+J42</f>
        <v>0</v>
      </c>
      <c r="M42" s="147"/>
    </row>
    <row r="43" spans="1:15" hidden="1" x14ac:dyDescent="0.3">
      <c r="A43" s="134"/>
      <c r="B43" s="135"/>
      <c r="C43" s="10"/>
      <c r="D43" s="10">
        <f>C43*L6</f>
        <v>0</v>
      </c>
      <c r="E43" s="11"/>
      <c r="F43" s="11">
        <f>D43*E43</f>
        <v>0</v>
      </c>
      <c r="G43" s="35"/>
      <c r="H43" s="34">
        <f>G43*M6</f>
        <v>0</v>
      </c>
      <c r="I43" s="32"/>
      <c r="J43" s="16">
        <f>H43*I43</f>
        <v>0</v>
      </c>
      <c r="K43" s="22">
        <f>D43+H43</f>
        <v>0</v>
      </c>
      <c r="L43" s="169">
        <f>F43+J43</f>
        <v>0</v>
      </c>
      <c r="M43" s="170"/>
    </row>
    <row r="44" spans="1:15" hidden="1" x14ac:dyDescent="0.3">
      <c r="A44" s="134"/>
      <c r="B44" s="135"/>
      <c r="C44" s="10"/>
      <c r="D44" s="10">
        <f>C44*L6</f>
        <v>0</v>
      </c>
      <c r="E44" s="11"/>
      <c r="F44" s="11">
        <f>D44*E44</f>
        <v>0</v>
      </c>
      <c r="G44" s="35"/>
      <c r="H44" s="34">
        <f>G44*M6</f>
        <v>0</v>
      </c>
      <c r="I44" s="32"/>
      <c r="J44" s="16">
        <f>H44*I44</f>
        <v>0</v>
      </c>
      <c r="K44" s="22">
        <f>D44+H44</f>
        <v>0</v>
      </c>
      <c r="L44" s="146">
        <f>F44+J44</f>
        <v>0</v>
      </c>
      <c r="M44" s="179"/>
    </row>
    <row r="45" spans="1:15" hidden="1" x14ac:dyDescent="0.3">
      <c r="A45" s="134"/>
      <c r="B45" s="135"/>
      <c r="C45" s="10"/>
      <c r="D45" s="10"/>
      <c r="E45" s="11"/>
      <c r="F45" s="11"/>
      <c r="G45" s="35"/>
      <c r="H45" s="34"/>
      <c r="I45" s="32"/>
      <c r="J45" s="16"/>
      <c r="K45" s="22"/>
      <c r="L45" s="146"/>
      <c r="M45" s="179"/>
    </row>
    <row r="46" spans="1:15" hidden="1" x14ac:dyDescent="0.3">
      <c r="A46" s="134"/>
      <c r="B46" s="135"/>
      <c r="C46" s="10"/>
      <c r="D46" s="10">
        <f>C46*L6</f>
        <v>0</v>
      </c>
      <c r="E46" s="11"/>
      <c r="F46" s="11">
        <f t="shared" ref="F46:F51" si="8">D46*E46</f>
        <v>0</v>
      </c>
      <c r="G46" s="35"/>
      <c r="H46" s="34">
        <f>G46*M6</f>
        <v>0</v>
      </c>
      <c r="I46" s="32"/>
      <c r="J46" s="16">
        <f t="shared" ref="J46:J51" si="9">H46*I46</f>
        <v>0</v>
      </c>
      <c r="K46" s="22">
        <f t="shared" ref="K46:K55" si="10">D46+H46</f>
        <v>0</v>
      </c>
      <c r="L46" s="146">
        <f t="shared" ref="L46:L54" si="11">F46+J46</f>
        <v>0</v>
      </c>
      <c r="M46" s="147"/>
      <c r="O46" s="71"/>
    </row>
    <row r="47" spans="1:15" hidden="1" x14ac:dyDescent="0.3">
      <c r="A47" s="134"/>
      <c r="B47" s="135"/>
      <c r="C47" s="10"/>
      <c r="D47" s="10">
        <f>C47*L6</f>
        <v>0</v>
      </c>
      <c r="E47" s="11"/>
      <c r="F47" s="11">
        <f t="shared" si="8"/>
        <v>0</v>
      </c>
      <c r="G47" s="35"/>
      <c r="H47" s="34">
        <f>G47*M6</f>
        <v>0</v>
      </c>
      <c r="I47" s="32"/>
      <c r="J47" s="16">
        <f t="shared" si="9"/>
        <v>0</v>
      </c>
      <c r="K47" s="22">
        <f t="shared" si="10"/>
        <v>0</v>
      </c>
      <c r="L47" s="146">
        <f t="shared" si="11"/>
        <v>0</v>
      </c>
      <c r="M47" s="147"/>
    </row>
    <row r="48" spans="1:15" hidden="1" x14ac:dyDescent="0.3">
      <c r="A48" s="134"/>
      <c r="B48" s="135"/>
      <c r="C48" s="10"/>
      <c r="D48" s="10"/>
      <c r="E48" s="11"/>
      <c r="F48" s="11"/>
      <c r="G48" s="35"/>
      <c r="H48" s="34"/>
      <c r="I48" s="32"/>
      <c r="J48" s="16"/>
      <c r="K48" s="22"/>
      <c r="L48" s="146"/>
      <c r="M48" s="179"/>
    </row>
    <row r="49" spans="1:13" hidden="1" x14ac:dyDescent="0.3">
      <c r="A49" s="134"/>
      <c r="B49" s="135"/>
      <c r="C49" s="10"/>
      <c r="D49" s="10">
        <f>C49*L6</f>
        <v>0</v>
      </c>
      <c r="E49" s="11"/>
      <c r="F49" s="11">
        <f t="shared" si="8"/>
        <v>0</v>
      </c>
      <c r="G49" s="24"/>
      <c r="H49" s="34">
        <f>G49*M6</f>
        <v>0</v>
      </c>
      <c r="I49" s="32"/>
      <c r="J49" s="16">
        <f t="shared" si="9"/>
        <v>0</v>
      </c>
      <c r="K49" s="22">
        <f t="shared" si="10"/>
        <v>0</v>
      </c>
      <c r="L49" s="146">
        <f t="shared" si="11"/>
        <v>0</v>
      </c>
      <c r="M49" s="147"/>
    </row>
    <row r="50" spans="1:13" hidden="1" x14ac:dyDescent="0.3">
      <c r="A50" s="134"/>
      <c r="B50" s="135"/>
      <c r="C50" s="10"/>
      <c r="D50" s="10"/>
      <c r="E50" s="11"/>
      <c r="F50" s="11"/>
      <c r="G50" s="24"/>
      <c r="H50" s="34"/>
      <c r="I50" s="32"/>
      <c r="J50" s="16"/>
      <c r="K50" s="22"/>
      <c r="L50" s="146"/>
      <c r="M50" s="179"/>
    </row>
    <row r="51" spans="1:13" x14ac:dyDescent="0.3">
      <c r="A51" s="134" t="s">
        <v>67</v>
      </c>
      <c r="B51" s="135"/>
      <c r="C51" s="10">
        <v>0.2</v>
      </c>
      <c r="D51" s="10">
        <f>C51*L6</f>
        <v>0.2</v>
      </c>
      <c r="E51" s="11">
        <v>150</v>
      </c>
      <c r="F51" s="11">
        <f t="shared" si="8"/>
        <v>30</v>
      </c>
      <c r="G51" s="24">
        <v>0.15</v>
      </c>
      <c r="H51" s="15">
        <f>G51*M6</f>
        <v>0.15</v>
      </c>
      <c r="I51" s="31">
        <v>150</v>
      </c>
      <c r="J51" s="16">
        <f t="shared" si="9"/>
        <v>22.5</v>
      </c>
      <c r="K51" s="22">
        <f t="shared" si="10"/>
        <v>0.35</v>
      </c>
      <c r="L51" s="146">
        <f>F51+J51</f>
        <v>52.5</v>
      </c>
      <c r="M51" s="147"/>
    </row>
    <row r="52" spans="1:13" x14ac:dyDescent="0.3">
      <c r="A52" s="134"/>
      <c r="B52" s="135"/>
      <c r="C52" s="10"/>
      <c r="D52" s="10"/>
      <c r="E52" s="11"/>
      <c r="F52" s="11"/>
      <c r="G52" s="15"/>
      <c r="H52" s="15"/>
      <c r="I52" s="17"/>
      <c r="J52" s="16"/>
      <c r="K52" s="22"/>
      <c r="L52" s="146">
        <f t="shared" si="11"/>
        <v>0</v>
      </c>
      <c r="M52" s="147"/>
    </row>
    <row r="53" spans="1:13" x14ac:dyDescent="0.3">
      <c r="A53" s="173"/>
      <c r="B53" s="182"/>
      <c r="C53" s="10"/>
      <c r="D53" s="10"/>
      <c r="E53" s="11"/>
      <c r="F53" s="11"/>
      <c r="G53" s="39"/>
      <c r="H53" s="15"/>
      <c r="I53" s="31"/>
      <c r="J53" s="16"/>
      <c r="K53" s="22"/>
      <c r="L53" s="146"/>
      <c r="M53" s="179"/>
    </row>
    <row r="54" spans="1:13" x14ac:dyDescent="0.3">
      <c r="A54" s="168"/>
      <c r="B54" s="135"/>
      <c r="C54" s="10"/>
      <c r="D54" s="10"/>
      <c r="E54" s="11"/>
      <c r="F54" s="11"/>
      <c r="G54" s="15"/>
      <c r="H54" s="15"/>
      <c r="I54" s="31"/>
      <c r="J54" s="16"/>
      <c r="K54" s="22"/>
      <c r="L54" s="146">
        <f t="shared" si="11"/>
        <v>0</v>
      </c>
      <c r="M54" s="147"/>
    </row>
    <row r="55" spans="1:13" x14ac:dyDescent="0.3">
      <c r="A55" s="142" t="s">
        <v>4</v>
      </c>
      <c r="B55" s="143"/>
      <c r="C55" s="12"/>
      <c r="D55" s="13"/>
      <c r="E55" s="13"/>
      <c r="F55" s="13">
        <f>SUM(F21:F54)</f>
        <v>46.396999999999998</v>
      </c>
      <c r="G55" s="18"/>
      <c r="H55" s="18"/>
      <c r="I55" s="19"/>
      <c r="J55" s="20">
        <f>SUM(J21:J54)</f>
        <v>45.540000000000006</v>
      </c>
      <c r="K55" s="22">
        <f t="shared" si="10"/>
        <v>0</v>
      </c>
      <c r="L55" s="145">
        <f>SUM(L21:L54)</f>
        <v>91.936999999999998</v>
      </c>
      <c r="M55" s="148"/>
    </row>
    <row r="56" spans="1:13" x14ac:dyDescent="0.3">
      <c r="A56" s="120"/>
      <c r="B56" s="121"/>
      <c r="C56" s="12"/>
      <c r="D56" s="13"/>
      <c r="E56" s="13"/>
      <c r="F56" s="13"/>
      <c r="G56" s="18"/>
      <c r="H56" s="18"/>
      <c r="I56" s="19"/>
      <c r="J56" s="20"/>
      <c r="K56" s="22"/>
      <c r="L56" s="145"/>
      <c r="M56" s="138"/>
    </row>
    <row r="57" spans="1:13" x14ac:dyDescent="0.3">
      <c r="A57" s="4"/>
      <c r="B57" s="4"/>
      <c r="C57" s="4"/>
      <c r="D57" s="4"/>
      <c r="E57" s="4"/>
      <c r="F57" s="4"/>
      <c r="G57" s="2"/>
      <c r="H57" s="2"/>
      <c r="I57" s="2"/>
      <c r="J57" s="2"/>
      <c r="K57" s="2"/>
      <c r="L57" s="2"/>
      <c r="M57" s="2"/>
    </row>
    <row r="58" spans="1:13" x14ac:dyDescent="0.3">
      <c r="A58" s="4"/>
      <c r="B58" s="4"/>
      <c r="C58" s="4"/>
      <c r="D58" s="4"/>
      <c r="E58" s="4"/>
      <c r="F58" s="4"/>
      <c r="G58" s="2"/>
      <c r="H58" s="2"/>
      <c r="I58" s="2"/>
      <c r="J58" s="2"/>
      <c r="K58" s="2"/>
      <c r="L58" s="2"/>
      <c r="M58" s="2"/>
    </row>
    <row r="59" spans="1:1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B60" s="144"/>
      <c r="C60" s="144"/>
      <c r="D60" s="144"/>
      <c r="E60" s="144"/>
      <c r="F60" s="144"/>
      <c r="G60" s="144"/>
      <c r="H60" s="144"/>
      <c r="J60" s="8"/>
      <c r="K60" s="8"/>
      <c r="L60" s="8"/>
      <c r="M60" s="8"/>
    </row>
    <row r="61" spans="1:13" x14ac:dyDescent="0.3">
      <c r="B61" s="141"/>
      <c r="C61" s="141"/>
      <c r="D61" s="141"/>
      <c r="E61" s="141"/>
      <c r="F61" s="141"/>
      <c r="G61" s="141"/>
      <c r="H61" s="141"/>
      <c r="J61" s="8"/>
      <c r="K61" s="8"/>
      <c r="L61" s="8"/>
      <c r="M61" s="8"/>
    </row>
    <row r="62" spans="1:13" x14ac:dyDescent="0.3">
      <c r="G62" s="136"/>
      <c r="H62" s="136"/>
      <c r="I62" s="136"/>
      <c r="J62" s="8"/>
      <c r="K62" s="8"/>
      <c r="L62" s="8"/>
      <c r="M62" s="8"/>
    </row>
    <row r="63" spans="1:13" x14ac:dyDescent="0.3">
      <c r="G63" s="133"/>
      <c r="H63" s="133"/>
      <c r="I63" s="133"/>
      <c r="L63" s="7"/>
      <c r="M63" s="7"/>
    </row>
    <row r="64" spans="1:13" s="2" customFormat="1" x14ac:dyDescent="0.3">
      <c r="G64" s="41"/>
      <c r="H64" s="41"/>
      <c r="I64" s="41"/>
      <c r="L64" s="7"/>
      <c r="M64" s="7"/>
    </row>
    <row r="65" spans="1:13" s="2" customFormat="1" x14ac:dyDescent="0.3"/>
    <row r="66" spans="1:13" s="2" customFormat="1" x14ac:dyDescent="0.3">
      <c r="A66" s="129"/>
      <c r="B66" s="129"/>
      <c r="C66" s="129"/>
      <c r="D66" s="129"/>
      <c r="E66" s="132"/>
      <c r="F66" s="132"/>
      <c r="G66" s="132"/>
      <c r="H66" s="42"/>
      <c r="I66" s="131"/>
      <c r="J66" s="131"/>
      <c r="K66" s="131"/>
      <c r="L66" s="131"/>
      <c r="M66" s="131"/>
    </row>
    <row r="67" spans="1:13" s="2" customFormat="1" x14ac:dyDescent="0.3">
      <c r="A67" s="129"/>
      <c r="B67" s="129"/>
      <c r="C67" s="129"/>
      <c r="D67" s="129"/>
      <c r="E67" s="43"/>
      <c r="F67" s="43"/>
      <c r="G67" s="43"/>
      <c r="H67" s="43"/>
      <c r="I67" s="43"/>
      <c r="J67" s="43"/>
      <c r="K67" s="43"/>
      <c r="L67" s="43"/>
      <c r="M67" s="43"/>
    </row>
    <row r="68" spans="1:13" s="2" customFormat="1" x14ac:dyDescent="0.3">
      <c r="A68" s="44"/>
      <c r="B68" s="45"/>
      <c r="C68" s="44"/>
      <c r="E68" s="46"/>
      <c r="F68" s="46"/>
      <c r="G68" s="46"/>
      <c r="H68" s="46"/>
      <c r="I68" s="46"/>
      <c r="J68" s="46"/>
      <c r="K68" s="46"/>
      <c r="L68" s="46"/>
      <c r="M68" s="46"/>
    </row>
    <row r="69" spans="1:13" s="2" customFormat="1" x14ac:dyDescent="0.3">
      <c r="A69" s="44"/>
      <c r="B69" s="45"/>
      <c r="C69" s="44"/>
      <c r="E69" s="46"/>
      <c r="F69" s="46"/>
      <c r="G69" s="46"/>
      <c r="H69" s="46"/>
      <c r="I69" s="46"/>
      <c r="J69" s="46"/>
      <c r="K69" s="46"/>
      <c r="L69" s="46"/>
      <c r="M69" s="46"/>
    </row>
    <row r="70" spans="1:13" s="2" customFormat="1" x14ac:dyDescent="0.3">
      <c r="A70" s="44"/>
      <c r="B70" s="45"/>
      <c r="C70" s="44"/>
      <c r="E70" s="46"/>
      <c r="F70" s="46"/>
      <c r="G70" s="46"/>
      <c r="H70" s="46"/>
      <c r="I70" s="46"/>
      <c r="J70" s="46"/>
      <c r="K70" s="46"/>
      <c r="L70" s="46"/>
      <c r="M70" s="46"/>
    </row>
    <row r="71" spans="1:13" s="2" customFormat="1" x14ac:dyDescent="0.3">
      <c r="A71" s="44"/>
      <c r="B71" s="45"/>
      <c r="C71" s="44"/>
      <c r="E71" s="46"/>
      <c r="F71" s="46"/>
      <c r="G71" s="46"/>
      <c r="H71" s="46"/>
      <c r="I71" s="46"/>
      <c r="J71" s="46"/>
      <c r="K71" s="46"/>
      <c r="L71" s="46"/>
      <c r="M71" s="46"/>
    </row>
    <row r="72" spans="1:13" s="2" customFormat="1" x14ac:dyDescent="0.3">
      <c r="A72" s="44"/>
      <c r="B72" s="45"/>
      <c r="C72" s="44"/>
      <c r="E72" s="46"/>
      <c r="F72" s="46"/>
      <c r="G72" s="46"/>
      <c r="H72" s="46"/>
      <c r="I72" s="46"/>
      <c r="J72" s="46"/>
      <c r="K72" s="46"/>
      <c r="L72" s="46"/>
      <c r="M72" s="46"/>
    </row>
    <row r="73" spans="1:13" s="2" customFormat="1" x14ac:dyDescent="0.3">
      <c r="A73" s="3"/>
      <c r="B73" s="3"/>
      <c r="C73" s="3"/>
      <c r="D73" s="3"/>
      <c r="E73" s="43"/>
      <c r="F73" s="43"/>
      <c r="G73" s="43"/>
      <c r="H73" s="43"/>
      <c r="I73" s="43"/>
      <c r="J73" s="43"/>
      <c r="K73" s="43"/>
      <c r="L73" s="43"/>
      <c r="M73" s="43"/>
    </row>
    <row r="74" spans="1:13" s="2" customForma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s="2" customFormat="1" x14ac:dyDescent="0.3">
      <c r="A75" s="116"/>
      <c r="B75" s="117"/>
      <c r="C75" s="47"/>
      <c r="D75" s="47"/>
      <c r="E75" s="47"/>
      <c r="F75" s="47"/>
      <c r="G75" s="48"/>
      <c r="H75" s="48"/>
      <c r="I75" s="48"/>
      <c r="J75" s="48"/>
      <c r="K75" s="47"/>
      <c r="L75" s="116"/>
      <c r="M75" s="116"/>
    </row>
    <row r="76" spans="1:13" s="2" customFormat="1" x14ac:dyDescent="0.3">
      <c r="A76" s="114"/>
      <c r="B76" s="114"/>
      <c r="C76" s="49"/>
      <c r="D76" s="49"/>
      <c r="E76" s="50"/>
      <c r="F76" s="50"/>
      <c r="G76" s="51"/>
      <c r="H76" s="52"/>
      <c r="I76" s="50"/>
      <c r="J76" s="53"/>
      <c r="K76" s="54"/>
      <c r="L76" s="118"/>
      <c r="M76" s="119"/>
    </row>
    <row r="77" spans="1:13" s="2" customFormat="1" x14ac:dyDescent="0.3">
      <c r="A77" s="114"/>
      <c r="B77" s="114"/>
      <c r="C77" s="49"/>
      <c r="D77" s="49"/>
      <c r="E77" s="50"/>
      <c r="F77" s="50"/>
      <c r="G77" s="51"/>
      <c r="H77" s="52"/>
      <c r="I77" s="50"/>
      <c r="J77" s="53"/>
      <c r="K77" s="54"/>
      <c r="L77" s="118"/>
      <c r="M77" s="119"/>
    </row>
    <row r="78" spans="1:13" s="2" customFormat="1" x14ac:dyDescent="0.3">
      <c r="A78" s="114"/>
      <c r="B78" s="114"/>
      <c r="C78" s="49"/>
      <c r="D78" s="49"/>
      <c r="E78" s="50"/>
      <c r="F78" s="50"/>
      <c r="G78" s="51"/>
      <c r="H78" s="52"/>
      <c r="I78" s="50"/>
      <c r="J78" s="53"/>
      <c r="K78" s="54"/>
      <c r="L78" s="118"/>
      <c r="M78" s="119"/>
    </row>
    <row r="79" spans="1:13" s="2" customFormat="1" x14ac:dyDescent="0.3">
      <c r="A79" s="114"/>
      <c r="B79" s="114"/>
      <c r="C79" s="49"/>
      <c r="D79" s="49"/>
      <c r="E79" s="50"/>
      <c r="F79" s="50"/>
      <c r="G79" s="51"/>
      <c r="H79" s="52"/>
      <c r="I79" s="50"/>
      <c r="J79" s="53"/>
      <c r="K79" s="54"/>
      <c r="L79" s="118"/>
      <c r="M79" s="119"/>
    </row>
    <row r="80" spans="1:13" s="2" customFormat="1" x14ac:dyDescent="0.3">
      <c r="A80" s="114"/>
      <c r="B80" s="114"/>
      <c r="C80" s="49"/>
      <c r="D80" s="49"/>
      <c r="E80" s="50"/>
      <c r="F80" s="50"/>
      <c r="G80" s="51"/>
      <c r="H80" s="52"/>
      <c r="I80" s="50"/>
      <c r="J80" s="53"/>
      <c r="K80" s="54"/>
      <c r="L80" s="118"/>
      <c r="M80" s="119"/>
    </row>
    <row r="81" spans="1:13" s="2" customFormat="1" x14ac:dyDescent="0.3">
      <c r="A81" s="114"/>
      <c r="B81" s="115"/>
      <c r="C81" s="49"/>
      <c r="D81" s="49"/>
      <c r="E81" s="50"/>
      <c r="F81" s="50"/>
      <c r="G81" s="55"/>
      <c r="H81" s="52"/>
      <c r="I81" s="50"/>
      <c r="J81" s="53"/>
      <c r="K81" s="54"/>
      <c r="L81" s="118"/>
      <c r="M81" s="119"/>
    </row>
    <row r="82" spans="1:13" s="2" customFormat="1" x14ac:dyDescent="0.3">
      <c r="A82" s="114"/>
      <c r="B82" s="115"/>
      <c r="C82" s="49"/>
      <c r="D82" s="49"/>
      <c r="E82" s="50"/>
      <c r="F82" s="50"/>
      <c r="G82" s="55"/>
      <c r="H82" s="52"/>
      <c r="I82" s="56"/>
      <c r="J82" s="53"/>
      <c r="K82" s="54"/>
      <c r="L82" s="118"/>
      <c r="M82" s="119"/>
    </row>
    <row r="83" spans="1:13" s="2" customFormat="1" x14ac:dyDescent="0.3">
      <c r="A83" s="114"/>
      <c r="B83" s="115"/>
      <c r="C83" s="49"/>
      <c r="D83" s="49"/>
      <c r="E83" s="50"/>
      <c r="F83" s="50"/>
      <c r="G83" s="55"/>
      <c r="H83" s="52"/>
      <c r="I83" s="56"/>
      <c r="J83" s="53"/>
      <c r="K83" s="54"/>
      <c r="L83" s="118"/>
      <c r="M83" s="119"/>
    </row>
    <row r="84" spans="1:13" s="2" customFormat="1" x14ac:dyDescent="0.3">
      <c r="A84" s="128"/>
      <c r="B84" s="115"/>
      <c r="C84" s="57"/>
      <c r="D84" s="57"/>
      <c r="E84" s="58"/>
      <c r="F84" s="58"/>
      <c r="G84" s="55"/>
      <c r="H84" s="52"/>
      <c r="I84" s="56"/>
      <c r="J84" s="53"/>
      <c r="K84" s="59"/>
      <c r="L84" s="126"/>
      <c r="M84" s="127"/>
    </row>
    <row r="85" spans="1:13" s="2" customFormat="1" x14ac:dyDescent="0.3">
      <c r="A85" s="114"/>
      <c r="B85" s="115"/>
      <c r="C85" s="49"/>
      <c r="D85" s="49"/>
      <c r="E85" s="50"/>
      <c r="F85" s="50"/>
      <c r="G85" s="55"/>
      <c r="H85" s="52"/>
      <c r="I85" s="56"/>
      <c r="J85" s="53"/>
      <c r="K85" s="54"/>
      <c r="L85" s="118"/>
      <c r="M85" s="119"/>
    </row>
    <row r="86" spans="1:13" s="2" customFormat="1" x14ac:dyDescent="0.3">
      <c r="A86" s="114"/>
      <c r="B86" s="114"/>
      <c r="C86" s="49"/>
      <c r="D86" s="49"/>
      <c r="E86" s="50"/>
      <c r="F86" s="50"/>
      <c r="G86" s="55"/>
      <c r="H86" s="52"/>
      <c r="I86" s="56"/>
      <c r="J86" s="53"/>
      <c r="K86" s="54"/>
      <c r="L86" s="60"/>
      <c r="M86" s="61"/>
    </row>
    <row r="87" spans="1:13" s="2" customFormat="1" x14ac:dyDescent="0.3">
      <c r="A87" s="130"/>
      <c r="B87" s="130"/>
      <c r="C87" s="62"/>
      <c r="D87" s="63"/>
      <c r="E87" s="63"/>
      <c r="F87" s="63"/>
      <c r="G87" s="64"/>
      <c r="H87" s="64"/>
      <c r="I87" s="65"/>
      <c r="J87" s="66"/>
      <c r="K87" s="54"/>
      <c r="L87" s="124"/>
      <c r="M87" s="125"/>
    </row>
    <row r="88" spans="1:13" s="2" customFormat="1" x14ac:dyDescent="0.3">
      <c r="A88" s="4"/>
      <c r="B88" s="4"/>
      <c r="C88" s="4"/>
      <c r="D88" s="4"/>
      <c r="E88" s="4"/>
      <c r="F88" s="4"/>
    </row>
  </sheetData>
  <mergeCells count="127">
    <mergeCell ref="A23:B23"/>
    <mergeCell ref="L24:M24"/>
    <mergeCell ref="A24:B24"/>
    <mergeCell ref="L31:M31"/>
    <mergeCell ref="A26:B26"/>
    <mergeCell ref="L23:M23"/>
    <mergeCell ref="A31:B31"/>
    <mergeCell ref="A27:B27"/>
    <mergeCell ref="L27:M27"/>
    <mergeCell ref="L30:M30"/>
    <mergeCell ref="A25:B25"/>
    <mergeCell ref="A30:B30"/>
    <mergeCell ref="L7:M7"/>
    <mergeCell ref="C7:C8"/>
    <mergeCell ref="A21:B21"/>
    <mergeCell ref="A12:B12"/>
    <mergeCell ref="I7:K7"/>
    <mergeCell ref="L22:M22"/>
    <mergeCell ref="A22:B22"/>
    <mergeCell ref="A20:B20"/>
    <mergeCell ref="L20:M20"/>
    <mergeCell ref="L21:M21"/>
    <mergeCell ref="A18:B18"/>
    <mergeCell ref="A14:B14"/>
    <mergeCell ref="A16:B16"/>
    <mergeCell ref="A17:B17"/>
    <mergeCell ref="B1:H1"/>
    <mergeCell ref="B2:H2"/>
    <mergeCell ref="G3:I3"/>
    <mergeCell ref="G4:I4"/>
    <mergeCell ref="A13:B13"/>
    <mergeCell ref="A15:B15"/>
    <mergeCell ref="D7:D8"/>
    <mergeCell ref="E7:G7"/>
    <mergeCell ref="A7:B8"/>
    <mergeCell ref="A9:B9"/>
    <mergeCell ref="A10:B10"/>
    <mergeCell ref="A11:B11"/>
    <mergeCell ref="A41:B41"/>
    <mergeCell ref="L33:M33"/>
    <mergeCell ref="L36:M36"/>
    <mergeCell ref="L46:M46"/>
    <mergeCell ref="L45:M45"/>
    <mergeCell ref="A46:B46"/>
    <mergeCell ref="A37:B37"/>
    <mergeCell ref="L38:M38"/>
    <mergeCell ref="A42:B42"/>
    <mergeCell ref="L43:M43"/>
    <mergeCell ref="A33:B33"/>
    <mergeCell ref="A43:B43"/>
    <mergeCell ref="L44:M44"/>
    <mergeCell ref="A44:B44"/>
    <mergeCell ref="L41:M41"/>
    <mergeCell ref="L42:M42"/>
    <mergeCell ref="A32:B32"/>
    <mergeCell ref="L25:M25"/>
    <mergeCell ref="L35:M35"/>
    <mergeCell ref="A35:B35"/>
    <mergeCell ref="A28:B28"/>
    <mergeCell ref="A29:B29"/>
    <mergeCell ref="L29:M29"/>
    <mergeCell ref="A36:B36"/>
    <mergeCell ref="L40:M40"/>
    <mergeCell ref="A38:B38"/>
    <mergeCell ref="A40:B40"/>
    <mergeCell ref="L32:M32"/>
    <mergeCell ref="L39:M39"/>
    <mergeCell ref="A34:B34"/>
    <mergeCell ref="A39:B39"/>
    <mergeCell ref="L37:M37"/>
    <mergeCell ref="L52:M52"/>
    <mergeCell ref="A52:B52"/>
    <mergeCell ref="L50:M50"/>
    <mergeCell ref="L53:M53"/>
    <mergeCell ref="A50:B50"/>
    <mergeCell ref="L51:M51"/>
    <mergeCell ref="A53:B53"/>
    <mergeCell ref="A51:B51"/>
    <mergeCell ref="A45:B45"/>
    <mergeCell ref="A49:B49"/>
    <mergeCell ref="L47:M47"/>
    <mergeCell ref="A47:B47"/>
    <mergeCell ref="L49:M49"/>
    <mergeCell ref="L48:M48"/>
    <mergeCell ref="A48:B48"/>
    <mergeCell ref="L54:M54"/>
    <mergeCell ref="L56:M56"/>
    <mergeCell ref="A55:B55"/>
    <mergeCell ref="A56:B56"/>
    <mergeCell ref="A54:B54"/>
    <mergeCell ref="A75:B75"/>
    <mergeCell ref="L75:M75"/>
    <mergeCell ref="G62:I62"/>
    <mergeCell ref="E66:G66"/>
    <mergeCell ref="C66:C67"/>
    <mergeCell ref="I66:K66"/>
    <mergeCell ref="L66:M66"/>
    <mergeCell ref="L55:M55"/>
    <mergeCell ref="A66:A67"/>
    <mergeCell ref="B66:B67"/>
    <mergeCell ref="B61:H61"/>
    <mergeCell ref="G63:I63"/>
    <mergeCell ref="D66:D67"/>
    <mergeCell ref="B60:H60"/>
    <mergeCell ref="L77:M77"/>
    <mergeCell ref="A79:B79"/>
    <mergeCell ref="A77:B77"/>
    <mergeCell ref="A78:B78"/>
    <mergeCell ref="L76:M76"/>
    <mergeCell ref="A85:B85"/>
    <mergeCell ref="A82:B82"/>
    <mergeCell ref="A80:B80"/>
    <mergeCell ref="L80:M80"/>
    <mergeCell ref="L84:M84"/>
    <mergeCell ref="A84:B84"/>
    <mergeCell ref="A83:B83"/>
    <mergeCell ref="L83:M83"/>
    <mergeCell ref="A76:B76"/>
    <mergeCell ref="L87:M87"/>
    <mergeCell ref="L81:M81"/>
    <mergeCell ref="A81:B81"/>
    <mergeCell ref="L82:M82"/>
    <mergeCell ref="L85:M85"/>
    <mergeCell ref="A87:B87"/>
    <mergeCell ref="A86:B86"/>
    <mergeCell ref="L79:M79"/>
    <mergeCell ref="L78:M78"/>
  </mergeCells>
  <phoneticPr fontId="14" type="noConversion"/>
  <pageMargins left="0.7" right="0.7" top="0.75" bottom="0.75" header="0.3" footer="0.3"/>
  <pageSetup paperSize="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workbookViewId="0">
      <selection activeCell="I43" sqref="I43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154" t="s">
        <v>3</v>
      </c>
      <c r="B7" s="175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176"/>
      <c r="B8" s="177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s="86" customFormat="1" ht="15" customHeight="1" x14ac:dyDescent="0.3">
      <c r="A9" s="162" t="s">
        <v>49</v>
      </c>
      <c r="B9" s="163"/>
      <c r="C9" s="83" t="s">
        <v>57</v>
      </c>
      <c r="D9" s="84" t="s">
        <v>69</v>
      </c>
      <c r="E9" s="85"/>
      <c r="F9" s="85"/>
      <c r="G9" s="85"/>
      <c r="H9" s="85"/>
      <c r="I9" s="85"/>
      <c r="J9" s="85"/>
      <c r="K9" s="85"/>
      <c r="L9" s="85"/>
      <c r="M9" s="85"/>
    </row>
    <row r="10" spans="1:15" ht="15.75" customHeight="1" x14ac:dyDescent="0.3">
      <c r="A10" s="151" t="s">
        <v>75</v>
      </c>
      <c r="B10" s="138"/>
      <c r="C10" s="33">
        <v>200</v>
      </c>
      <c r="D10" s="77">
        <v>200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x14ac:dyDescent="0.3">
      <c r="A11" s="151" t="s">
        <v>64</v>
      </c>
      <c r="B11" s="138"/>
      <c r="C11" s="33">
        <v>60</v>
      </c>
      <c r="D11" s="77">
        <v>85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 x14ac:dyDescent="0.3">
      <c r="A12" s="151"/>
      <c r="B12" s="138"/>
      <c r="C12" s="33"/>
      <c r="D12" s="77"/>
      <c r="E12" s="46"/>
      <c r="F12" s="46"/>
      <c r="G12" s="46"/>
      <c r="H12" s="46"/>
      <c r="I12" s="46"/>
      <c r="J12" s="46"/>
      <c r="K12" s="46"/>
      <c r="L12" s="46"/>
      <c r="M12" s="46"/>
    </row>
    <row r="13" spans="1:15" hidden="1" x14ac:dyDescent="0.3">
      <c r="A13" s="151"/>
      <c r="B13" s="138"/>
      <c r="C13" s="33"/>
      <c r="D13" s="77"/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hidden="1" customHeight="1" x14ac:dyDescent="0.3">
      <c r="A14" s="151"/>
      <c r="B14" s="138"/>
      <c r="C14" s="33"/>
      <c r="D14" s="77"/>
      <c r="E14" s="46"/>
      <c r="F14" s="46"/>
      <c r="G14" s="46"/>
      <c r="H14" s="46"/>
      <c r="I14" s="46"/>
      <c r="J14" s="46"/>
      <c r="K14" s="46"/>
      <c r="L14" s="46"/>
      <c r="M14" s="46"/>
    </row>
    <row r="15" spans="1:15" hidden="1" x14ac:dyDescent="0.3">
      <c r="A15" s="151"/>
      <c r="B15" s="138"/>
      <c r="C15" s="33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5" hidden="1" x14ac:dyDescent="0.3">
      <c r="A16" s="151"/>
      <c r="B16" s="138"/>
      <c r="C16" s="33"/>
      <c r="D16" s="77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hidden="1" thickBot="1" x14ac:dyDescent="0.35">
      <c r="A17" s="156"/>
      <c r="B17" s="157"/>
      <c r="C17" s="72"/>
      <c r="D17" s="78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57.6" x14ac:dyDescent="0.3">
      <c r="A19" s="154" t="s">
        <v>9</v>
      </c>
      <c r="B19" s="155"/>
      <c r="C19" s="9" t="s">
        <v>25</v>
      </c>
      <c r="D19" s="9" t="s">
        <v>19</v>
      </c>
      <c r="E19" s="9" t="s">
        <v>7</v>
      </c>
      <c r="F19" s="9" t="s">
        <v>5</v>
      </c>
      <c r="G19" s="14" t="s">
        <v>20</v>
      </c>
      <c r="H19" s="14" t="s">
        <v>21</v>
      </c>
      <c r="I19" s="14" t="s">
        <v>7</v>
      </c>
      <c r="J19" s="14" t="s">
        <v>5</v>
      </c>
      <c r="K19" s="21" t="s">
        <v>6</v>
      </c>
      <c r="L19" s="152" t="s">
        <v>8</v>
      </c>
      <c r="M19" s="153"/>
    </row>
    <row r="20" spans="1:13" x14ac:dyDescent="0.3">
      <c r="A20" s="134" t="s">
        <v>50</v>
      </c>
      <c r="B20" s="135"/>
      <c r="C20" s="10">
        <v>2.3E-2</v>
      </c>
      <c r="D20" s="10">
        <f>C20*L6</f>
        <v>2.3E-2</v>
      </c>
      <c r="E20" s="11">
        <v>63</v>
      </c>
      <c r="F20" s="11">
        <f t="shared" ref="F20:F26" si="0">D20*E20</f>
        <v>1.4490000000000001</v>
      </c>
      <c r="G20" s="35">
        <v>3.7999999999999999E-2</v>
      </c>
      <c r="H20" s="34">
        <f>G20*M6</f>
        <v>3.7999999999999999E-2</v>
      </c>
      <c r="I20" s="32">
        <v>63</v>
      </c>
      <c r="J20" s="16">
        <f t="shared" ref="J20:J26" si="1">H20*I20</f>
        <v>2.3940000000000001</v>
      </c>
      <c r="K20" s="22">
        <f t="shared" ref="K20:K26" si="2">D20+H20</f>
        <v>6.0999999999999999E-2</v>
      </c>
      <c r="L20" s="146">
        <f>F20+J20</f>
        <v>3.843</v>
      </c>
      <c r="M20" s="147"/>
    </row>
    <row r="21" spans="1:13" x14ac:dyDescent="0.3">
      <c r="A21" s="134" t="s">
        <v>33</v>
      </c>
      <c r="B21" s="135"/>
      <c r="C21" s="10">
        <v>7.9000000000000001E-2</v>
      </c>
      <c r="D21" s="10">
        <f>C21*L6</f>
        <v>7.9000000000000001E-2</v>
      </c>
      <c r="E21" s="11">
        <v>56</v>
      </c>
      <c r="F21" s="11">
        <f t="shared" si="0"/>
        <v>4.4240000000000004</v>
      </c>
      <c r="G21" s="35">
        <v>0.13200000000000001</v>
      </c>
      <c r="H21" s="34">
        <f>G21*M6</f>
        <v>0.13200000000000001</v>
      </c>
      <c r="I21" s="32">
        <v>56</v>
      </c>
      <c r="J21" s="16">
        <f t="shared" si="1"/>
        <v>7.3920000000000003</v>
      </c>
      <c r="K21" s="22">
        <f t="shared" si="2"/>
        <v>0.21100000000000002</v>
      </c>
      <c r="L21" s="146">
        <f>F21+J21</f>
        <v>11.816000000000001</v>
      </c>
      <c r="M21" s="147"/>
    </row>
    <row r="22" spans="1:13" x14ac:dyDescent="0.3">
      <c r="A22" s="134" t="s">
        <v>34</v>
      </c>
      <c r="B22" s="135"/>
      <c r="C22" s="10">
        <v>4.0000000000000001E-3</v>
      </c>
      <c r="D22" s="10">
        <f>C22*L6</f>
        <v>4.0000000000000001E-3</v>
      </c>
      <c r="E22" s="11">
        <v>48</v>
      </c>
      <c r="F22" s="11">
        <f t="shared" si="0"/>
        <v>0.192</v>
      </c>
      <c r="G22" s="35">
        <v>7.0000000000000001E-3</v>
      </c>
      <c r="H22" s="34">
        <f>G22*M6</f>
        <v>7.0000000000000001E-3</v>
      </c>
      <c r="I22" s="32">
        <v>48</v>
      </c>
      <c r="J22" s="16">
        <f t="shared" si="1"/>
        <v>0.33600000000000002</v>
      </c>
      <c r="K22" s="22">
        <f t="shared" si="2"/>
        <v>1.0999999999999999E-2</v>
      </c>
      <c r="L22" s="146">
        <f>F22+J22</f>
        <v>0.52800000000000002</v>
      </c>
      <c r="M22" s="147"/>
    </row>
    <row r="23" spans="1:13" x14ac:dyDescent="0.3">
      <c r="A23" s="134" t="s">
        <v>40</v>
      </c>
      <c r="B23" s="135"/>
      <c r="C23" s="10">
        <v>2E-3</v>
      </c>
      <c r="D23" s="10">
        <f>C23*L6</f>
        <v>2E-3</v>
      </c>
      <c r="E23" s="11">
        <v>14</v>
      </c>
      <c r="F23" s="11">
        <f t="shared" si="0"/>
        <v>2.8000000000000001E-2</v>
      </c>
      <c r="G23" s="35">
        <v>2E-3</v>
      </c>
      <c r="H23" s="34">
        <f>G23*M6</f>
        <v>2E-3</v>
      </c>
      <c r="I23" s="32">
        <v>14</v>
      </c>
      <c r="J23" s="16">
        <f t="shared" si="1"/>
        <v>2.8000000000000001E-2</v>
      </c>
      <c r="K23" s="22">
        <f t="shared" si="2"/>
        <v>4.0000000000000001E-3</v>
      </c>
      <c r="L23" s="146">
        <f>F23+J23</f>
        <v>5.6000000000000001E-2</v>
      </c>
      <c r="M23" s="147"/>
    </row>
    <row r="24" spans="1:13" x14ac:dyDescent="0.3">
      <c r="A24" s="134" t="s">
        <v>24</v>
      </c>
      <c r="B24" s="135"/>
      <c r="C24" s="10">
        <v>4.0000000000000001E-3</v>
      </c>
      <c r="D24" s="10">
        <f>C24*L6</f>
        <v>4.0000000000000001E-3</v>
      </c>
      <c r="E24" s="11">
        <v>540</v>
      </c>
      <c r="F24" s="11">
        <f t="shared" si="0"/>
        <v>2.16</v>
      </c>
      <c r="G24" s="35">
        <v>5.0000000000000001E-3</v>
      </c>
      <c r="H24" s="34">
        <f>G24*M6</f>
        <v>5.0000000000000001E-3</v>
      </c>
      <c r="I24" s="32">
        <v>540</v>
      </c>
      <c r="J24" s="16">
        <f t="shared" si="1"/>
        <v>2.7</v>
      </c>
      <c r="K24" s="22">
        <f t="shared" si="2"/>
        <v>9.0000000000000011E-3</v>
      </c>
      <c r="L24" s="146">
        <f>F24+J24</f>
        <v>4.8600000000000003</v>
      </c>
      <c r="M24" s="147"/>
    </row>
    <row r="25" spans="1:13" hidden="1" x14ac:dyDescent="0.3">
      <c r="A25" s="134"/>
      <c r="B25" s="135"/>
      <c r="C25" s="10"/>
      <c r="D25" s="10"/>
      <c r="E25" s="11"/>
      <c r="F25" s="11"/>
      <c r="G25" s="35"/>
      <c r="H25" s="34"/>
      <c r="I25" s="32"/>
      <c r="J25" s="16"/>
      <c r="K25" s="22"/>
      <c r="L25" s="146"/>
      <c r="M25" s="147"/>
    </row>
    <row r="26" spans="1:13" hidden="1" x14ac:dyDescent="0.3">
      <c r="A26" s="134"/>
      <c r="B26" s="135"/>
      <c r="C26" s="10"/>
      <c r="D26" s="10">
        <f>C26*L6</f>
        <v>0</v>
      </c>
      <c r="E26" s="11"/>
      <c r="F26" s="11">
        <f t="shared" si="0"/>
        <v>0</v>
      </c>
      <c r="G26" s="24"/>
      <c r="H26" s="34">
        <f>G26*M6</f>
        <v>0</v>
      </c>
      <c r="I26" s="32"/>
      <c r="J26" s="16">
        <f t="shared" si="1"/>
        <v>0</v>
      </c>
      <c r="K26" s="22">
        <f t="shared" si="2"/>
        <v>0</v>
      </c>
      <c r="L26" s="146">
        <f>F26+J26</f>
        <v>0</v>
      </c>
      <c r="M26" s="147"/>
    </row>
    <row r="27" spans="1:13" x14ac:dyDescent="0.3">
      <c r="A27" s="134"/>
      <c r="B27" s="135"/>
      <c r="C27" s="10"/>
      <c r="D27" s="10"/>
      <c r="E27" s="11"/>
      <c r="F27" s="11"/>
      <c r="G27" s="35"/>
      <c r="H27" s="34"/>
      <c r="I27" s="32"/>
      <c r="J27" s="16"/>
      <c r="K27" s="22"/>
      <c r="L27" s="146"/>
      <c r="M27" s="147"/>
    </row>
    <row r="28" spans="1:13" x14ac:dyDescent="0.3">
      <c r="A28" s="134" t="s">
        <v>75</v>
      </c>
      <c r="B28" s="135"/>
      <c r="C28" s="10">
        <v>2E-3</v>
      </c>
      <c r="D28" s="10">
        <f>C28*L6</f>
        <v>2E-3</v>
      </c>
      <c r="E28" s="11">
        <v>420</v>
      </c>
      <c r="F28" s="11">
        <f>D28*E28</f>
        <v>0.84</v>
      </c>
      <c r="G28" s="35">
        <v>2E-3</v>
      </c>
      <c r="H28" s="34">
        <f>G28*M6</f>
        <v>2E-3</v>
      </c>
      <c r="I28" s="32">
        <v>420</v>
      </c>
      <c r="J28" s="16">
        <f>H28*I28</f>
        <v>0.84</v>
      </c>
      <c r="K28" s="22">
        <f>D28+H28</f>
        <v>4.0000000000000001E-3</v>
      </c>
      <c r="L28" s="146">
        <f>F28+J28</f>
        <v>1.68</v>
      </c>
      <c r="M28" s="147"/>
    </row>
    <row r="29" spans="1:13" x14ac:dyDescent="0.3">
      <c r="A29" s="134" t="s">
        <v>34</v>
      </c>
      <c r="B29" s="135"/>
      <c r="C29" s="10">
        <v>1.4999999999999999E-2</v>
      </c>
      <c r="D29" s="10">
        <f>C29*L6</f>
        <v>1.4999999999999999E-2</v>
      </c>
      <c r="E29" s="11">
        <v>48</v>
      </c>
      <c r="F29" s="11">
        <f>D29*E29</f>
        <v>0.72</v>
      </c>
      <c r="G29" s="35">
        <v>1.4999999999999999E-2</v>
      </c>
      <c r="H29" s="34">
        <f>G29*M6</f>
        <v>1.4999999999999999E-2</v>
      </c>
      <c r="I29" s="32">
        <v>48</v>
      </c>
      <c r="J29" s="16">
        <f>H29*I29</f>
        <v>0.72</v>
      </c>
      <c r="K29" s="22">
        <f>D29+H29</f>
        <v>0.03</v>
      </c>
      <c r="L29" s="146">
        <f>F29+J29</f>
        <v>1.44</v>
      </c>
      <c r="M29" s="147"/>
    </row>
    <row r="30" spans="1:13" x14ac:dyDescent="0.3">
      <c r="A30" s="134" t="s">
        <v>33</v>
      </c>
      <c r="B30" s="135"/>
      <c r="C30" s="10">
        <v>0.11</v>
      </c>
      <c r="D30" s="10">
        <f>C30*L6</f>
        <v>0.11</v>
      </c>
      <c r="E30" s="11">
        <v>56</v>
      </c>
      <c r="F30" s="11">
        <f>D30*E30</f>
        <v>6.16</v>
      </c>
      <c r="G30" s="35">
        <v>0.11</v>
      </c>
      <c r="H30" s="34">
        <f>G30*M6</f>
        <v>0.11</v>
      </c>
      <c r="I30" s="32">
        <v>56</v>
      </c>
      <c r="J30" s="16">
        <f>H30*I30</f>
        <v>6.16</v>
      </c>
      <c r="K30" s="22">
        <f>D30+H30</f>
        <v>0.22</v>
      </c>
      <c r="L30" s="146">
        <f>F30+J30</f>
        <v>12.32</v>
      </c>
      <c r="M30" s="147"/>
    </row>
    <row r="31" spans="1:13" x14ac:dyDescent="0.3">
      <c r="A31" s="173"/>
      <c r="B31" s="182"/>
      <c r="C31" s="10"/>
      <c r="D31" s="10"/>
      <c r="E31" s="11"/>
      <c r="F31" s="11"/>
      <c r="G31" s="35"/>
      <c r="H31" s="34"/>
      <c r="I31" s="32"/>
      <c r="J31" s="16"/>
      <c r="K31" s="22"/>
      <c r="L31" s="23"/>
      <c r="M31" s="36"/>
    </row>
    <row r="32" spans="1:13" ht="15" customHeight="1" x14ac:dyDescent="0.3">
      <c r="A32" s="173" t="s">
        <v>22</v>
      </c>
      <c r="B32" s="182"/>
      <c r="C32" s="10">
        <v>0.04</v>
      </c>
      <c r="D32" s="10">
        <f>C32*L6</f>
        <v>0.04</v>
      </c>
      <c r="E32" s="11">
        <v>49.3</v>
      </c>
      <c r="F32" s="11">
        <f t="shared" ref="F32:F49" si="3">D32*E32</f>
        <v>1.972</v>
      </c>
      <c r="G32" s="35">
        <v>0.06</v>
      </c>
      <c r="H32" s="34">
        <f>G32*M6</f>
        <v>0.06</v>
      </c>
      <c r="I32" s="32">
        <v>49.3</v>
      </c>
      <c r="J32" s="16">
        <f t="shared" ref="J32:J49" si="4">H32*I32</f>
        <v>2.9579999999999997</v>
      </c>
      <c r="K32" s="22">
        <f t="shared" ref="K32:K50" si="5">D32+H32</f>
        <v>0.1</v>
      </c>
      <c r="L32" s="146">
        <f>F32+J32</f>
        <v>4.93</v>
      </c>
      <c r="M32" s="221"/>
    </row>
    <row r="33" spans="1:13" ht="15" customHeight="1" x14ac:dyDescent="0.3">
      <c r="A33" s="173" t="s">
        <v>24</v>
      </c>
      <c r="B33" s="182"/>
      <c r="C33" s="10">
        <v>5.0000000000000001E-3</v>
      </c>
      <c r="D33" s="10">
        <f>C33*L6</f>
        <v>5.0000000000000001E-3</v>
      </c>
      <c r="E33" s="11">
        <v>540</v>
      </c>
      <c r="F33" s="11">
        <f t="shared" si="3"/>
        <v>2.7</v>
      </c>
      <c r="G33" s="35">
        <v>6.0000000000000001E-3</v>
      </c>
      <c r="H33" s="34">
        <f>G33*M6</f>
        <v>6.0000000000000001E-3</v>
      </c>
      <c r="I33" s="32">
        <v>540</v>
      </c>
      <c r="J33" s="16">
        <f t="shared" si="4"/>
        <v>3.24</v>
      </c>
      <c r="K33" s="22">
        <f t="shared" si="5"/>
        <v>1.0999999999999999E-2</v>
      </c>
      <c r="L33" s="146">
        <f>F33+J33</f>
        <v>5.94</v>
      </c>
      <c r="M33" s="221"/>
    </row>
    <row r="34" spans="1:13" ht="15" customHeight="1" x14ac:dyDescent="0.3">
      <c r="A34" s="173" t="s">
        <v>59</v>
      </c>
      <c r="B34" s="182"/>
      <c r="C34" s="10">
        <v>1.7000000000000001E-2</v>
      </c>
      <c r="D34" s="10">
        <f>C34*L6</f>
        <v>1.7000000000000001E-2</v>
      </c>
      <c r="E34" s="11">
        <v>498</v>
      </c>
      <c r="F34" s="11">
        <f>D34*E34</f>
        <v>8.4660000000000011</v>
      </c>
      <c r="G34" s="35">
        <v>2.1000000000000001E-2</v>
      </c>
      <c r="H34" s="34">
        <f>G34*M6</f>
        <v>2.1000000000000001E-2</v>
      </c>
      <c r="I34" s="32">
        <v>498</v>
      </c>
      <c r="J34" s="16">
        <f>H34*I34</f>
        <v>10.458</v>
      </c>
      <c r="K34" s="22">
        <f>D34+H34</f>
        <v>3.8000000000000006E-2</v>
      </c>
      <c r="L34" s="146">
        <f>F34+J34</f>
        <v>18.923999999999999</v>
      </c>
      <c r="M34" s="221"/>
    </row>
    <row r="35" spans="1:13" hidden="1" x14ac:dyDescent="0.3">
      <c r="A35" s="134"/>
      <c r="B35" s="135"/>
      <c r="C35" s="10"/>
      <c r="D35" s="10">
        <f>C35*L6</f>
        <v>0</v>
      </c>
      <c r="E35" s="11"/>
      <c r="F35" s="11">
        <f>D35*E35</f>
        <v>0</v>
      </c>
      <c r="G35" s="35"/>
      <c r="H35" s="34">
        <f>G35*M6</f>
        <v>0</v>
      </c>
      <c r="I35" s="32"/>
      <c r="J35" s="16">
        <f>H35*I35</f>
        <v>0</v>
      </c>
      <c r="K35" s="22">
        <f>D35+H35</f>
        <v>0</v>
      </c>
      <c r="L35" s="146">
        <f>F35+J35</f>
        <v>0</v>
      </c>
      <c r="M35" s="147"/>
    </row>
    <row r="36" spans="1:13" hidden="1" x14ac:dyDescent="0.3">
      <c r="A36" s="134"/>
      <c r="B36" s="135"/>
      <c r="C36" s="10"/>
      <c r="D36" s="10"/>
      <c r="E36" s="11"/>
      <c r="F36" s="11"/>
      <c r="G36" s="35"/>
      <c r="H36" s="34"/>
      <c r="I36" s="32"/>
      <c r="J36" s="16"/>
      <c r="K36" s="22"/>
      <c r="L36" s="23"/>
      <c r="M36" s="36"/>
    </row>
    <row r="37" spans="1:13" hidden="1" x14ac:dyDescent="0.3">
      <c r="A37" s="134"/>
      <c r="B37" s="135"/>
      <c r="C37" s="10"/>
      <c r="D37" s="10">
        <f>C37*L6</f>
        <v>0</v>
      </c>
      <c r="E37" s="11"/>
      <c r="F37" s="11">
        <f t="shared" si="3"/>
        <v>0</v>
      </c>
      <c r="G37" s="35"/>
      <c r="H37" s="34">
        <f>G37*M6</f>
        <v>0</v>
      </c>
      <c r="I37" s="32"/>
      <c r="J37" s="16">
        <f t="shared" si="4"/>
        <v>0</v>
      </c>
      <c r="K37" s="22">
        <f t="shared" si="5"/>
        <v>0</v>
      </c>
      <c r="L37" s="146">
        <f t="shared" ref="L37:L42" si="6">F37+J37</f>
        <v>0</v>
      </c>
      <c r="M37" s="147"/>
    </row>
    <row r="38" spans="1:13" hidden="1" x14ac:dyDescent="0.3">
      <c r="A38" s="134"/>
      <c r="B38" s="135"/>
      <c r="C38" s="10"/>
      <c r="D38" s="10">
        <f>C38*L6</f>
        <v>0</v>
      </c>
      <c r="E38" s="11"/>
      <c r="F38" s="11">
        <f t="shared" si="3"/>
        <v>0</v>
      </c>
      <c r="G38" s="35"/>
      <c r="H38" s="34">
        <f>G38*M6</f>
        <v>0</v>
      </c>
      <c r="I38" s="32"/>
      <c r="J38" s="16">
        <f t="shared" si="4"/>
        <v>0</v>
      </c>
      <c r="K38" s="22">
        <f t="shared" si="5"/>
        <v>0</v>
      </c>
      <c r="L38" s="146">
        <f t="shared" si="6"/>
        <v>0</v>
      </c>
      <c r="M38" s="147"/>
    </row>
    <row r="39" spans="1:13" hidden="1" x14ac:dyDescent="0.3">
      <c r="A39" s="134"/>
      <c r="B39" s="135"/>
      <c r="C39" s="10"/>
      <c r="D39" s="10">
        <f>C39*L6</f>
        <v>0</v>
      </c>
      <c r="E39" s="11"/>
      <c r="F39" s="11">
        <f t="shared" si="3"/>
        <v>0</v>
      </c>
      <c r="G39" s="35"/>
      <c r="H39" s="34">
        <f>G39*M6</f>
        <v>0</v>
      </c>
      <c r="I39" s="32"/>
      <c r="J39" s="16">
        <f t="shared" si="4"/>
        <v>0</v>
      </c>
      <c r="K39" s="22">
        <f t="shared" si="5"/>
        <v>0</v>
      </c>
      <c r="L39" s="146">
        <f t="shared" si="6"/>
        <v>0</v>
      </c>
      <c r="M39" s="147"/>
    </row>
    <row r="40" spans="1:13" hidden="1" x14ac:dyDescent="0.3">
      <c r="A40" s="134"/>
      <c r="B40" s="135"/>
      <c r="C40" s="10"/>
      <c r="D40" s="10">
        <f>C40*L6</f>
        <v>0</v>
      </c>
      <c r="E40" s="11"/>
      <c r="F40" s="11">
        <f t="shared" si="3"/>
        <v>0</v>
      </c>
      <c r="G40" s="35"/>
      <c r="H40" s="34">
        <f>G40*M6</f>
        <v>0</v>
      </c>
      <c r="I40" s="32"/>
      <c r="J40" s="16">
        <f t="shared" si="4"/>
        <v>0</v>
      </c>
      <c r="K40" s="22">
        <f t="shared" si="5"/>
        <v>0</v>
      </c>
      <c r="L40" s="146">
        <f t="shared" si="6"/>
        <v>0</v>
      </c>
      <c r="M40" s="147"/>
    </row>
    <row r="41" spans="1:13" hidden="1" x14ac:dyDescent="0.3">
      <c r="A41" s="134"/>
      <c r="B41" s="135"/>
      <c r="C41" s="10"/>
      <c r="D41" s="10">
        <f>C41*L6/55*1000</f>
        <v>0</v>
      </c>
      <c r="E41" s="11"/>
      <c r="F41" s="11">
        <f>D41*E41</f>
        <v>0</v>
      </c>
      <c r="G41" s="35"/>
      <c r="H41" s="34">
        <f>G41*M6/55*1000</f>
        <v>0</v>
      </c>
      <c r="I41" s="32"/>
      <c r="J41" s="16">
        <f>H41*I41</f>
        <v>0</v>
      </c>
      <c r="K41" s="22">
        <f>D41+H41</f>
        <v>0</v>
      </c>
      <c r="L41" s="146">
        <f t="shared" si="6"/>
        <v>0</v>
      </c>
      <c r="M41" s="147"/>
    </row>
    <row r="42" spans="1:13" hidden="1" x14ac:dyDescent="0.3">
      <c r="A42" s="134"/>
      <c r="B42" s="135"/>
      <c r="C42" s="10"/>
      <c r="D42" s="10">
        <f>C42*L6</f>
        <v>0</v>
      </c>
      <c r="E42" s="11"/>
      <c r="F42" s="11">
        <f>D42*E42</f>
        <v>0</v>
      </c>
      <c r="G42" s="35"/>
      <c r="H42" s="34">
        <f>G42*M6</f>
        <v>0</v>
      </c>
      <c r="I42" s="32"/>
      <c r="J42" s="16">
        <f>H42*I42</f>
        <v>0</v>
      </c>
      <c r="K42" s="22">
        <f>D42+H42</f>
        <v>0</v>
      </c>
      <c r="L42" s="146">
        <f t="shared" si="6"/>
        <v>0</v>
      </c>
      <c r="M42" s="147"/>
    </row>
    <row r="43" spans="1:13" x14ac:dyDescent="0.3">
      <c r="A43" s="134"/>
      <c r="B43" s="135"/>
      <c r="C43" s="10"/>
      <c r="D43" s="10"/>
      <c r="E43" s="11"/>
      <c r="F43" s="11"/>
      <c r="G43" s="35"/>
      <c r="H43" s="34"/>
      <c r="I43" s="32"/>
      <c r="J43" s="16"/>
      <c r="K43" s="22"/>
      <c r="L43" s="23"/>
      <c r="M43" s="36"/>
    </row>
    <row r="44" spans="1:13" x14ac:dyDescent="0.3">
      <c r="A44" s="134"/>
      <c r="B44" s="135"/>
      <c r="C44" s="10"/>
      <c r="D44" s="10">
        <f>C44*L6</f>
        <v>0</v>
      </c>
      <c r="E44" s="11"/>
      <c r="F44" s="11">
        <f t="shared" si="3"/>
        <v>0</v>
      </c>
      <c r="G44" s="24"/>
      <c r="H44" s="34">
        <f>G44*M6</f>
        <v>0</v>
      </c>
      <c r="I44" s="32"/>
      <c r="J44" s="16">
        <f t="shared" si="4"/>
        <v>0</v>
      </c>
      <c r="K44" s="22">
        <f t="shared" si="5"/>
        <v>0</v>
      </c>
      <c r="L44" s="146">
        <f>F44+J44</f>
        <v>0</v>
      </c>
      <c r="M44" s="147"/>
    </row>
    <row r="45" spans="1:13" x14ac:dyDescent="0.3">
      <c r="A45" s="134"/>
      <c r="B45" s="135"/>
      <c r="C45" s="10"/>
      <c r="D45" s="10"/>
      <c r="E45" s="11"/>
      <c r="F45" s="11"/>
      <c r="G45" s="24"/>
      <c r="H45" s="34"/>
      <c r="I45" s="32"/>
      <c r="J45" s="16"/>
      <c r="K45" s="22"/>
      <c r="L45" s="23"/>
      <c r="M45" s="36"/>
    </row>
    <row r="46" spans="1:13" hidden="1" x14ac:dyDescent="0.3">
      <c r="A46" s="134"/>
      <c r="B46" s="135"/>
      <c r="C46" s="10"/>
      <c r="D46" s="10">
        <f>C46*L6</f>
        <v>0</v>
      </c>
      <c r="E46" s="11"/>
      <c r="F46" s="11">
        <f t="shared" si="3"/>
        <v>0</v>
      </c>
      <c r="G46" s="24"/>
      <c r="H46" s="15">
        <f>G46*M6</f>
        <v>0</v>
      </c>
      <c r="I46" s="31"/>
      <c r="J46" s="16">
        <f t="shared" si="4"/>
        <v>0</v>
      </c>
      <c r="K46" s="22">
        <f t="shared" si="5"/>
        <v>0</v>
      </c>
      <c r="L46" s="146">
        <f>F46+J46</f>
        <v>0</v>
      </c>
      <c r="M46" s="147"/>
    </row>
    <row r="47" spans="1:13" hidden="1" x14ac:dyDescent="0.3">
      <c r="A47" s="134"/>
      <c r="B47" s="135"/>
      <c r="C47" s="10"/>
      <c r="D47" s="10">
        <f>C47*L15</f>
        <v>0</v>
      </c>
      <c r="E47" s="11"/>
      <c r="F47" s="11">
        <f>D47*E47</f>
        <v>0</v>
      </c>
      <c r="G47" s="15"/>
      <c r="H47" s="15">
        <f>G47*M13</f>
        <v>0</v>
      </c>
      <c r="I47" s="17"/>
      <c r="J47" s="16">
        <f>H47*I47</f>
        <v>0</v>
      </c>
      <c r="K47" s="22">
        <f t="shared" si="5"/>
        <v>0</v>
      </c>
      <c r="L47" s="146">
        <f>F47+J47</f>
        <v>0</v>
      </c>
      <c r="M47" s="147"/>
    </row>
    <row r="48" spans="1:13" hidden="1" x14ac:dyDescent="0.3">
      <c r="A48" s="222"/>
      <c r="B48" s="172"/>
      <c r="C48" s="74"/>
      <c r="D48" s="28">
        <f>C48*L6</f>
        <v>0</v>
      </c>
      <c r="E48" s="75"/>
      <c r="F48" s="29">
        <f>D48*E48</f>
        <v>0</v>
      </c>
      <c r="G48" s="15"/>
      <c r="H48" s="15">
        <f>G48*M6</f>
        <v>0</v>
      </c>
      <c r="I48" s="31"/>
      <c r="J48" s="16">
        <f>H48*I48</f>
        <v>0</v>
      </c>
      <c r="K48" s="22">
        <f t="shared" si="5"/>
        <v>0</v>
      </c>
      <c r="L48" s="146">
        <f>F48+J48</f>
        <v>0</v>
      </c>
      <c r="M48" s="147"/>
    </row>
    <row r="49" spans="1:13" hidden="1" x14ac:dyDescent="0.3">
      <c r="A49" s="168"/>
      <c r="B49" s="135"/>
      <c r="C49" s="10"/>
      <c r="D49" s="10">
        <f>C49*L18</f>
        <v>0</v>
      </c>
      <c r="E49" s="11"/>
      <c r="F49" s="11">
        <f t="shared" si="3"/>
        <v>0</v>
      </c>
      <c r="G49" s="15"/>
      <c r="H49" s="15">
        <f>G49*M18</f>
        <v>0</v>
      </c>
      <c r="I49" s="31"/>
      <c r="J49" s="16">
        <f t="shared" si="4"/>
        <v>0</v>
      </c>
      <c r="K49" s="22">
        <f t="shared" si="5"/>
        <v>0</v>
      </c>
      <c r="L49" s="146">
        <f>F49+J49</f>
        <v>0</v>
      </c>
      <c r="M49" s="147"/>
    </row>
    <row r="50" spans="1:13" x14ac:dyDescent="0.3">
      <c r="A50" s="142" t="s">
        <v>4</v>
      </c>
      <c r="B50" s="143"/>
      <c r="C50" s="12"/>
      <c r="D50" s="13"/>
      <c r="E50" s="13"/>
      <c r="F50" s="13">
        <f>SUM(F20:F49)</f>
        <v>29.111000000000001</v>
      </c>
      <c r="G50" s="18"/>
      <c r="H50" s="18"/>
      <c r="I50" s="19"/>
      <c r="J50" s="20">
        <f>SUM(J20:J49)</f>
        <v>37.225999999999999</v>
      </c>
      <c r="K50" s="22">
        <f t="shared" si="5"/>
        <v>0</v>
      </c>
      <c r="L50" s="145">
        <f>SUM(L20:L49)</f>
        <v>66.337000000000003</v>
      </c>
      <c r="M50" s="148"/>
    </row>
    <row r="51" spans="1:13" x14ac:dyDescent="0.3">
      <c r="A51" s="120"/>
      <c r="B51" s="121"/>
      <c r="C51" s="12"/>
      <c r="D51" s="13"/>
      <c r="E51" s="13"/>
      <c r="F51" s="13"/>
      <c r="G51" s="18"/>
      <c r="H51" s="18"/>
      <c r="I51" s="19"/>
      <c r="J51" s="20"/>
      <c r="K51" s="22"/>
      <c r="L51" s="145"/>
      <c r="M51" s="138"/>
    </row>
    <row r="52" spans="1:13" x14ac:dyDescent="0.3">
      <c r="A52" s="4"/>
      <c r="B52" s="4"/>
      <c r="C52" s="4"/>
      <c r="D52" s="4"/>
      <c r="E52" s="4"/>
      <c r="F52" s="4"/>
      <c r="G52" s="2"/>
      <c r="H52" s="2"/>
      <c r="I52" s="2"/>
      <c r="J52" s="2"/>
      <c r="K52" s="2"/>
      <c r="L52" s="2"/>
      <c r="M52" s="2"/>
    </row>
    <row r="53" spans="1:13" x14ac:dyDescent="0.3">
      <c r="A53" s="4"/>
      <c r="B53" s="4"/>
      <c r="C53" s="4"/>
      <c r="D53" s="4"/>
      <c r="E53" s="4"/>
      <c r="F53" s="4"/>
      <c r="G53" s="2"/>
      <c r="H53" s="2"/>
      <c r="I53" s="2"/>
      <c r="J53" s="2"/>
      <c r="K53" s="2"/>
      <c r="L53" s="2"/>
      <c r="M53" s="2"/>
    </row>
    <row r="54" spans="1:1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">
      <c r="B55" s="144"/>
      <c r="C55" s="144"/>
      <c r="D55" s="144"/>
      <c r="E55" s="144"/>
      <c r="F55" s="144"/>
      <c r="G55" s="144"/>
      <c r="H55" s="144"/>
      <c r="J55" s="8"/>
      <c r="K55" s="8"/>
      <c r="L55" s="8"/>
      <c r="M55" s="8"/>
    </row>
    <row r="56" spans="1:13" x14ac:dyDescent="0.3">
      <c r="B56" s="141"/>
      <c r="C56" s="141"/>
      <c r="D56" s="141"/>
      <c r="E56" s="141"/>
      <c r="F56" s="141"/>
      <c r="G56" s="141"/>
      <c r="H56" s="141"/>
      <c r="J56" s="8"/>
      <c r="K56" s="8"/>
      <c r="L56" s="8"/>
      <c r="M56" s="8"/>
    </row>
    <row r="57" spans="1:13" x14ac:dyDescent="0.3">
      <c r="G57" s="136"/>
      <c r="H57" s="136"/>
      <c r="I57" s="136"/>
      <c r="J57" s="8"/>
      <c r="K57" s="8"/>
      <c r="L57" s="8"/>
      <c r="M57" s="8"/>
    </row>
    <row r="58" spans="1:13" x14ac:dyDescent="0.3">
      <c r="G58" s="133"/>
      <c r="H58" s="133"/>
      <c r="I58" s="133"/>
      <c r="L58" s="7"/>
      <c r="M58" s="7"/>
    </row>
    <row r="59" spans="1:13" s="2" customFormat="1" x14ac:dyDescent="0.3">
      <c r="G59" s="41"/>
      <c r="H59" s="41"/>
      <c r="I59" s="41"/>
      <c r="L59" s="7"/>
      <c r="M59" s="7"/>
    </row>
    <row r="60" spans="1:13" s="2" customFormat="1" x14ac:dyDescent="0.3"/>
    <row r="61" spans="1:13" s="2" customFormat="1" x14ac:dyDescent="0.3">
      <c r="A61" s="129"/>
      <c r="B61" s="129"/>
      <c r="C61" s="129"/>
      <c r="D61" s="129"/>
      <c r="E61" s="132"/>
      <c r="F61" s="132"/>
      <c r="G61" s="132"/>
      <c r="H61" s="42"/>
      <c r="I61" s="131"/>
      <c r="J61" s="131"/>
      <c r="K61" s="131"/>
      <c r="L61" s="131"/>
      <c r="M61" s="131"/>
    </row>
    <row r="62" spans="1:13" s="2" customFormat="1" x14ac:dyDescent="0.3">
      <c r="A62" s="129"/>
      <c r="B62" s="129"/>
      <c r="C62" s="129"/>
      <c r="D62" s="129"/>
      <c r="E62" s="43"/>
      <c r="F62" s="43"/>
      <c r="G62" s="43"/>
      <c r="H62" s="43"/>
      <c r="I62" s="43"/>
      <c r="J62" s="43"/>
      <c r="K62" s="43"/>
      <c r="L62" s="43"/>
      <c r="M62" s="43"/>
    </row>
    <row r="63" spans="1:13" s="2" customFormat="1" x14ac:dyDescent="0.3">
      <c r="A63" s="44"/>
      <c r="B63" s="45"/>
      <c r="C63" s="44"/>
      <c r="E63" s="46"/>
      <c r="F63" s="46"/>
      <c r="G63" s="46"/>
      <c r="H63" s="46"/>
      <c r="I63" s="46"/>
      <c r="J63" s="46"/>
      <c r="K63" s="46"/>
      <c r="L63" s="46"/>
      <c r="M63" s="46"/>
    </row>
    <row r="64" spans="1:13" s="2" customFormat="1" x14ac:dyDescent="0.3">
      <c r="A64" s="44"/>
      <c r="B64" s="45"/>
      <c r="C64" s="44"/>
      <c r="E64" s="46"/>
      <c r="F64" s="46"/>
      <c r="G64" s="46"/>
      <c r="H64" s="46"/>
      <c r="I64" s="46"/>
      <c r="J64" s="46"/>
      <c r="K64" s="46"/>
      <c r="L64" s="46"/>
      <c r="M64" s="46"/>
    </row>
    <row r="65" spans="1:13" s="2" customFormat="1" x14ac:dyDescent="0.3">
      <c r="A65" s="44"/>
      <c r="B65" s="45"/>
      <c r="C65" s="44"/>
      <c r="E65" s="46"/>
      <c r="F65" s="46"/>
      <c r="G65" s="46"/>
      <c r="H65" s="46"/>
      <c r="I65" s="46"/>
      <c r="J65" s="46"/>
      <c r="K65" s="46"/>
      <c r="L65" s="46"/>
      <c r="M65" s="46"/>
    </row>
    <row r="66" spans="1:13" s="2" customFormat="1" x14ac:dyDescent="0.3">
      <c r="A66" s="44"/>
      <c r="B66" s="45"/>
      <c r="C66" s="44"/>
      <c r="E66" s="46"/>
      <c r="F66" s="46"/>
      <c r="G66" s="46"/>
      <c r="H66" s="46"/>
      <c r="I66" s="46"/>
      <c r="J66" s="46"/>
      <c r="K66" s="46"/>
      <c r="L66" s="46"/>
      <c r="M66" s="46"/>
    </row>
    <row r="67" spans="1:13" s="2" customFormat="1" x14ac:dyDescent="0.3">
      <c r="A67" s="44"/>
      <c r="B67" s="45"/>
      <c r="C67" s="44"/>
      <c r="E67" s="46"/>
      <c r="F67" s="46"/>
      <c r="G67" s="46"/>
      <c r="H67" s="46"/>
      <c r="I67" s="46"/>
      <c r="J67" s="46"/>
      <c r="K67" s="46"/>
      <c r="L67" s="46"/>
      <c r="M67" s="46"/>
    </row>
    <row r="68" spans="1:13" s="2" customFormat="1" x14ac:dyDescent="0.3">
      <c r="A68" s="3"/>
      <c r="B68" s="3"/>
      <c r="C68" s="3"/>
      <c r="D68" s="3"/>
      <c r="E68" s="43"/>
      <c r="F68" s="43"/>
      <c r="G68" s="43"/>
      <c r="H68" s="43"/>
      <c r="I68" s="43"/>
      <c r="J68" s="43"/>
      <c r="K68" s="43"/>
      <c r="L68" s="43"/>
      <c r="M68" s="43"/>
    </row>
    <row r="69" spans="1:13" s="2" customForma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s="2" customFormat="1" x14ac:dyDescent="0.3">
      <c r="A70" s="116"/>
      <c r="B70" s="117"/>
      <c r="C70" s="47"/>
      <c r="D70" s="47"/>
      <c r="E70" s="47"/>
      <c r="F70" s="47"/>
      <c r="G70" s="48"/>
      <c r="H70" s="48"/>
      <c r="I70" s="48"/>
      <c r="J70" s="48"/>
      <c r="K70" s="47"/>
      <c r="L70" s="116"/>
      <c r="M70" s="116"/>
    </row>
    <row r="71" spans="1:13" s="2" customFormat="1" x14ac:dyDescent="0.3">
      <c r="A71" s="114"/>
      <c r="B71" s="114"/>
      <c r="C71" s="49"/>
      <c r="D71" s="49"/>
      <c r="E71" s="50"/>
      <c r="F71" s="50"/>
      <c r="G71" s="51"/>
      <c r="H71" s="52"/>
      <c r="I71" s="50"/>
      <c r="J71" s="53"/>
      <c r="K71" s="54"/>
      <c r="L71" s="118"/>
      <c r="M71" s="119"/>
    </row>
    <row r="72" spans="1:13" s="2" customFormat="1" x14ac:dyDescent="0.3">
      <c r="A72" s="114"/>
      <c r="B72" s="114"/>
      <c r="C72" s="49"/>
      <c r="D72" s="49"/>
      <c r="E72" s="50"/>
      <c r="F72" s="50"/>
      <c r="G72" s="51"/>
      <c r="H72" s="52"/>
      <c r="I72" s="50"/>
      <c r="J72" s="53"/>
      <c r="K72" s="54"/>
      <c r="L72" s="118"/>
      <c r="M72" s="119"/>
    </row>
    <row r="73" spans="1:13" s="2" customFormat="1" x14ac:dyDescent="0.3">
      <c r="A73" s="114"/>
      <c r="B73" s="114"/>
      <c r="C73" s="49"/>
      <c r="D73" s="49"/>
      <c r="E73" s="50"/>
      <c r="F73" s="50"/>
      <c r="G73" s="51"/>
      <c r="H73" s="52"/>
      <c r="I73" s="50"/>
      <c r="J73" s="53"/>
      <c r="K73" s="54"/>
      <c r="L73" s="118"/>
      <c r="M73" s="119"/>
    </row>
    <row r="74" spans="1:13" s="2" customFormat="1" x14ac:dyDescent="0.3">
      <c r="A74" s="114"/>
      <c r="B74" s="114"/>
      <c r="C74" s="49"/>
      <c r="D74" s="49"/>
      <c r="E74" s="50"/>
      <c r="F74" s="50"/>
      <c r="G74" s="51"/>
      <c r="H74" s="52"/>
      <c r="I74" s="50"/>
      <c r="J74" s="53"/>
      <c r="K74" s="54"/>
      <c r="L74" s="118"/>
      <c r="M74" s="119"/>
    </row>
    <row r="75" spans="1:13" s="2" customFormat="1" x14ac:dyDescent="0.3">
      <c r="A75" s="114"/>
      <c r="B75" s="114"/>
      <c r="C75" s="49"/>
      <c r="D75" s="49"/>
      <c r="E75" s="50"/>
      <c r="F75" s="50"/>
      <c r="G75" s="51"/>
      <c r="H75" s="52"/>
      <c r="I75" s="50"/>
      <c r="J75" s="53"/>
      <c r="K75" s="54"/>
      <c r="L75" s="118"/>
      <c r="M75" s="119"/>
    </row>
    <row r="76" spans="1:13" s="2" customFormat="1" x14ac:dyDescent="0.3">
      <c r="A76" s="114"/>
      <c r="B76" s="115"/>
      <c r="C76" s="49"/>
      <c r="D76" s="49"/>
      <c r="E76" s="50"/>
      <c r="F76" s="50"/>
      <c r="G76" s="55"/>
      <c r="H76" s="52"/>
      <c r="I76" s="50"/>
      <c r="J76" s="53"/>
      <c r="K76" s="54"/>
      <c r="L76" s="118"/>
      <c r="M76" s="119"/>
    </row>
    <row r="77" spans="1:13" s="2" customFormat="1" x14ac:dyDescent="0.3">
      <c r="A77" s="114"/>
      <c r="B77" s="115"/>
      <c r="C77" s="49"/>
      <c r="D77" s="49"/>
      <c r="E77" s="50"/>
      <c r="F77" s="50"/>
      <c r="G77" s="55"/>
      <c r="H77" s="52"/>
      <c r="I77" s="56"/>
      <c r="J77" s="53"/>
      <c r="K77" s="54"/>
      <c r="L77" s="118"/>
      <c r="M77" s="119"/>
    </row>
    <row r="78" spans="1:13" s="2" customFormat="1" x14ac:dyDescent="0.3">
      <c r="A78" s="114"/>
      <c r="B78" s="115"/>
      <c r="C78" s="49"/>
      <c r="D78" s="49"/>
      <c r="E78" s="50"/>
      <c r="F78" s="50"/>
      <c r="G78" s="55"/>
      <c r="H78" s="52"/>
      <c r="I78" s="56"/>
      <c r="J78" s="53"/>
      <c r="K78" s="54"/>
      <c r="L78" s="118"/>
      <c r="M78" s="119"/>
    </row>
    <row r="79" spans="1:13" s="2" customFormat="1" x14ac:dyDescent="0.3">
      <c r="A79" s="128"/>
      <c r="B79" s="115"/>
      <c r="C79" s="57"/>
      <c r="D79" s="57"/>
      <c r="E79" s="58"/>
      <c r="F79" s="58"/>
      <c r="G79" s="55"/>
      <c r="H79" s="52"/>
      <c r="I79" s="56"/>
      <c r="J79" s="53"/>
      <c r="K79" s="59"/>
      <c r="L79" s="126"/>
      <c r="M79" s="127"/>
    </row>
    <row r="80" spans="1:13" s="2" customFormat="1" x14ac:dyDescent="0.3">
      <c r="A80" s="114"/>
      <c r="B80" s="115"/>
      <c r="C80" s="49"/>
      <c r="D80" s="49"/>
      <c r="E80" s="50"/>
      <c r="F80" s="50"/>
      <c r="G80" s="55"/>
      <c r="H80" s="52"/>
      <c r="I80" s="56"/>
      <c r="J80" s="53"/>
      <c r="K80" s="54"/>
      <c r="L80" s="118"/>
      <c r="M80" s="119"/>
    </row>
    <row r="81" spans="1:13" s="2" customFormat="1" x14ac:dyDescent="0.3">
      <c r="A81" s="114"/>
      <c r="B81" s="114"/>
      <c r="C81" s="49"/>
      <c r="D81" s="49"/>
      <c r="E81" s="50"/>
      <c r="F81" s="50"/>
      <c r="G81" s="55"/>
      <c r="H81" s="52"/>
      <c r="I81" s="56"/>
      <c r="J81" s="53"/>
      <c r="K81" s="54"/>
      <c r="L81" s="60"/>
      <c r="M81" s="61"/>
    </row>
    <row r="82" spans="1:13" s="2" customFormat="1" x14ac:dyDescent="0.3">
      <c r="A82" s="130"/>
      <c r="B82" s="130"/>
      <c r="C82" s="62"/>
      <c r="D82" s="63"/>
      <c r="E82" s="63"/>
      <c r="F82" s="63"/>
      <c r="G82" s="64"/>
      <c r="H82" s="64"/>
      <c r="I82" s="65"/>
      <c r="J82" s="66"/>
      <c r="K82" s="54"/>
      <c r="L82" s="124"/>
      <c r="M82" s="125"/>
    </row>
    <row r="83" spans="1:13" s="2" customFormat="1" x14ac:dyDescent="0.3">
      <c r="A83" s="4"/>
      <c r="B83" s="4"/>
      <c r="C83" s="4"/>
      <c r="D83" s="4"/>
      <c r="E83" s="4"/>
      <c r="F83" s="4"/>
    </row>
  </sheetData>
  <mergeCells count="117">
    <mergeCell ref="A22:B22"/>
    <mergeCell ref="B1:H1"/>
    <mergeCell ref="B2:H2"/>
    <mergeCell ref="G3:I3"/>
    <mergeCell ref="G4:I4"/>
    <mergeCell ref="A12:B12"/>
    <mergeCell ref="E7:G7"/>
    <mergeCell ref="D7:D8"/>
    <mergeCell ref="C7:C8"/>
    <mergeCell ref="I7:K7"/>
    <mergeCell ref="L29:M29"/>
    <mergeCell ref="L30:M30"/>
    <mergeCell ref="A32:B32"/>
    <mergeCell ref="L41:M41"/>
    <mergeCell ref="L42:M42"/>
    <mergeCell ref="A41:B41"/>
    <mergeCell ref="L19:M19"/>
    <mergeCell ref="L7:M7"/>
    <mergeCell ref="L23:M23"/>
    <mergeCell ref="L21:M21"/>
    <mergeCell ref="L20:M20"/>
    <mergeCell ref="L24:M24"/>
    <mergeCell ref="A13:B13"/>
    <mergeCell ref="A15:B15"/>
    <mergeCell ref="A11:B11"/>
    <mergeCell ref="A10:B10"/>
    <mergeCell ref="A9:B9"/>
    <mergeCell ref="A7:B8"/>
    <mergeCell ref="A14:B14"/>
    <mergeCell ref="A21:B21"/>
    <mergeCell ref="A20:B20"/>
    <mergeCell ref="A16:B16"/>
    <mergeCell ref="A17:B17"/>
    <mergeCell ref="A19:B19"/>
    <mergeCell ref="A51:B51"/>
    <mergeCell ref="B61:B62"/>
    <mergeCell ref="B55:H55"/>
    <mergeCell ref="E61:G61"/>
    <mergeCell ref="G57:I57"/>
    <mergeCell ref="B56:H56"/>
    <mergeCell ref="L26:M26"/>
    <mergeCell ref="L25:M25"/>
    <mergeCell ref="L22:M22"/>
    <mergeCell ref="A23:B23"/>
    <mergeCell ref="A24:B24"/>
    <mergeCell ref="A44:B44"/>
    <mergeCell ref="A40:B40"/>
    <mergeCell ref="A31:B31"/>
    <mergeCell ref="A33:B33"/>
    <mergeCell ref="A26:B26"/>
    <mergeCell ref="A25:B25"/>
    <mergeCell ref="A34:B34"/>
    <mergeCell ref="A28:B28"/>
    <mergeCell ref="L28:M28"/>
    <mergeCell ref="L27:M27"/>
    <mergeCell ref="A27:B27"/>
    <mergeCell ref="A29:B29"/>
    <mergeCell ref="A30:B30"/>
    <mergeCell ref="L32:M32"/>
    <mergeCell ref="A39:B39"/>
    <mergeCell ref="L34:M34"/>
    <mergeCell ref="L35:M35"/>
    <mergeCell ref="A35:B35"/>
    <mergeCell ref="A36:B36"/>
    <mergeCell ref="L40:M40"/>
    <mergeCell ref="A38:B38"/>
    <mergeCell ref="L38:M38"/>
    <mergeCell ref="L37:M37"/>
    <mergeCell ref="L39:M39"/>
    <mergeCell ref="A37:B37"/>
    <mergeCell ref="L70:M70"/>
    <mergeCell ref="A61:A62"/>
    <mergeCell ref="A70:B70"/>
    <mergeCell ref="L44:M44"/>
    <mergeCell ref="L46:M46"/>
    <mergeCell ref="A43:B43"/>
    <mergeCell ref="A45:B45"/>
    <mergeCell ref="A42:B42"/>
    <mergeCell ref="L33:M33"/>
    <mergeCell ref="A46:B46"/>
    <mergeCell ref="L47:M47"/>
    <mergeCell ref="A47:B47"/>
    <mergeCell ref="L49:M49"/>
    <mergeCell ref="L50:M50"/>
    <mergeCell ref="A50:B50"/>
    <mergeCell ref="L48:M48"/>
    <mergeCell ref="I61:K61"/>
    <mergeCell ref="L61:M61"/>
    <mergeCell ref="L51:M51"/>
    <mergeCell ref="G58:I58"/>
    <mergeCell ref="A49:B49"/>
    <mergeCell ref="A48:B48"/>
    <mergeCell ref="C61:C62"/>
    <mergeCell ref="D61:D62"/>
    <mergeCell ref="A82:B82"/>
    <mergeCell ref="L82:M82"/>
    <mergeCell ref="A81:B81"/>
    <mergeCell ref="A79:B79"/>
    <mergeCell ref="L79:M79"/>
    <mergeCell ref="A80:B80"/>
    <mergeCell ref="L80:M80"/>
    <mergeCell ref="A73:B73"/>
    <mergeCell ref="L71:M71"/>
    <mergeCell ref="A72:B72"/>
    <mergeCell ref="L73:M73"/>
    <mergeCell ref="L78:M78"/>
    <mergeCell ref="A76:B76"/>
    <mergeCell ref="L76:M76"/>
    <mergeCell ref="A78:B78"/>
    <mergeCell ref="A77:B77"/>
    <mergeCell ref="L77:M77"/>
    <mergeCell ref="A75:B75"/>
    <mergeCell ref="L75:M75"/>
    <mergeCell ref="A71:B71"/>
    <mergeCell ref="L72:M72"/>
    <mergeCell ref="A74:B74"/>
    <mergeCell ref="L74:M74"/>
  </mergeCells>
  <phoneticPr fontId="14" type="noConversion"/>
  <pageMargins left="0.7" right="0.7" top="0.75" bottom="0.75" header="0.3" footer="0.3"/>
  <pageSetup paperSize="9" scale="88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workbookViewId="0">
      <selection activeCell="H38" sqref="H38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229" t="s">
        <v>3</v>
      </c>
      <c r="B7" s="230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231"/>
      <c r="B8" s="232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hidden="1" x14ac:dyDescent="0.3">
      <c r="A9" s="151"/>
      <c r="B9" s="138"/>
      <c r="C9" s="33"/>
      <c r="D9" s="77"/>
      <c r="E9" s="46"/>
      <c r="F9" s="46"/>
      <c r="G9" s="46"/>
      <c r="H9" s="46"/>
      <c r="I9" s="46"/>
      <c r="J9" s="46"/>
      <c r="K9" s="46"/>
      <c r="L9" s="46"/>
      <c r="M9" s="46"/>
    </row>
    <row r="10" spans="1:15" x14ac:dyDescent="0.3">
      <c r="A10" s="151" t="s">
        <v>46</v>
      </c>
      <c r="B10" s="138"/>
      <c r="C10" s="33" t="s">
        <v>65</v>
      </c>
      <c r="D10" s="77" t="s">
        <v>65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customHeight="1" x14ac:dyDescent="0.3">
      <c r="A11" s="151" t="s">
        <v>39</v>
      </c>
      <c r="B11" s="138"/>
      <c r="C11" s="33">
        <v>200</v>
      </c>
      <c r="D11" s="77">
        <v>200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s="82" customFormat="1" x14ac:dyDescent="0.3">
      <c r="A12" s="151" t="s">
        <v>61</v>
      </c>
      <c r="B12" s="138"/>
      <c r="C12" s="33">
        <v>50</v>
      </c>
      <c r="D12" s="77">
        <v>85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s="82" customFormat="1" hidden="1" x14ac:dyDescent="0.3">
      <c r="A13" s="227"/>
      <c r="B13" s="228"/>
      <c r="C13" s="105"/>
      <c r="D13" s="106"/>
      <c r="E13" s="46"/>
      <c r="F13" s="46"/>
      <c r="G13" s="46"/>
      <c r="H13" s="46"/>
      <c r="I13" s="46"/>
      <c r="J13" s="46"/>
      <c r="K13" s="46"/>
      <c r="L13" s="46"/>
      <c r="M13" s="46"/>
    </row>
    <row r="14" spans="1:15" s="82" customFormat="1" hidden="1" x14ac:dyDescent="0.3">
      <c r="A14" s="227"/>
      <c r="B14" s="228"/>
      <c r="C14" s="105"/>
      <c r="D14" s="106"/>
      <c r="E14" s="46"/>
      <c r="F14" s="46"/>
      <c r="G14" s="46"/>
      <c r="H14" s="46"/>
      <c r="I14" s="46"/>
      <c r="J14" s="46"/>
      <c r="K14" s="46"/>
      <c r="L14" s="46"/>
      <c r="M14" s="46"/>
    </row>
    <row r="15" spans="1:15" s="82" customFormat="1" hidden="1" x14ac:dyDescent="0.3">
      <c r="A15" s="227"/>
      <c r="B15" s="228"/>
      <c r="C15" s="105"/>
      <c r="D15" s="106"/>
      <c r="E15" s="46"/>
      <c r="F15" s="46"/>
      <c r="G15" s="46"/>
      <c r="H15" s="46"/>
      <c r="I15" s="46"/>
      <c r="J15" s="46"/>
      <c r="K15" s="46"/>
      <c r="L15" s="46"/>
      <c r="M15" s="46"/>
    </row>
    <row r="16" spans="1:15" s="82" customFormat="1" hidden="1" x14ac:dyDescent="0.3">
      <c r="A16" s="227"/>
      <c r="B16" s="228"/>
      <c r="C16" s="105"/>
      <c r="D16" s="10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82" customFormat="1" hidden="1" x14ac:dyDescent="0.3">
      <c r="A17" s="227"/>
      <c r="B17" s="228"/>
      <c r="C17" s="105"/>
      <c r="D17" s="10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 customHeight="1" x14ac:dyDescent="0.3">
      <c r="A18" s="151"/>
      <c r="B18" s="138"/>
      <c r="C18" s="33"/>
      <c r="D18" s="77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57.6" x14ac:dyDescent="0.3">
      <c r="A20" s="154" t="s">
        <v>9</v>
      </c>
      <c r="B20" s="155"/>
      <c r="C20" s="9" t="s">
        <v>25</v>
      </c>
      <c r="D20" s="9" t="s">
        <v>19</v>
      </c>
      <c r="E20" s="9" t="s">
        <v>7</v>
      </c>
      <c r="F20" s="9" t="s">
        <v>5</v>
      </c>
      <c r="G20" s="14" t="s">
        <v>20</v>
      </c>
      <c r="H20" s="14" t="s">
        <v>21</v>
      </c>
      <c r="I20" s="14" t="s">
        <v>7</v>
      </c>
      <c r="J20" s="14" t="s">
        <v>5</v>
      </c>
      <c r="K20" s="21" t="s">
        <v>6</v>
      </c>
      <c r="L20" s="152" t="s">
        <v>8</v>
      </c>
      <c r="M20" s="153"/>
    </row>
    <row r="21" spans="1:13" hidden="1" x14ac:dyDescent="0.3">
      <c r="A21" s="134"/>
      <c r="B21" s="135"/>
      <c r="C21" s="10"/>
      <c r="D21" s="10">
        <f>C21*L6</f>
        <v>0</v>
      </c>
      <c r="E21" s="11"/>
      <c r="F21" s="11">
        <f>D21*E21</f>
        <v>0</v>
      </c>
      <c r="G21" s="35"/>
      <c r="H21" s="34">
        <f>G21*M6</f>
        <v>0</v>
      </c>
      <c r="I21" s="32"/>
      <c r="J21" s="16">
        <f>H21*I21</f>
        <v>0</v>
      </c>
      <c r="K21" s="22">
        <f>D21+H21</f>
        <v>0</v>
      </c>
      <c r="L21" s="146">
        <f>F21+J21</f>
        <v>0</v>
      </c>
      <c r="M21" s="147"/>
    </row>
    <row r="22" spans="1:13" hidden="1" x14ac:dyDescent="0.3">
      <c r="A22" s="134"/>
      <c r="B22" s="135"/>
      <c r="C22" s="10"/>
      <c r="D22" s="10">
        <f>C22*L6</f>
        <v>0</v>
      </c>
      <c r="E22" s="11"/>
      <c r="F22" s="11">
        <f t="shared" ref="F22:F28" si="0">D22*E22</f>
        <v>0</v>
      </c>
      <c r="G22" s="35"/>
      <c r="H22" s="34">
        <f>G22*M6</f>
        <v>0</v>
      </c>
      <c r="I22" s="32"/>
      <c r="J22" s="16">
        <f t="shared" ref="J22:J28" si="1">H22*I22</f>
        <v>0</v>
      </c>
      <c r="K22" s="22">
        <f t="shared" ref="K22:K28" si="2">D22+H22</f>
        <v>0</v>
      </c>
      <c r="L22" s="146">
        <f t="shared" ref="L22:L28" si="3">F22+J22</f>
        <v>0</v>
      </c>
      <c r="M22" s="147"/>
    </row>
    <row r="23" spans="1:13" hidden="1" x14ac:dyDescent="0.3">
      <c r="A23" s="134"/>
      <c r="B23" s="135"/>
      <c r="C23" s="10"/>
      <c r="D23" s="10">
        <f>C23*L6</f>
        <v>0</v>
      </c>
      <c r="E23" s="11"/>
      <c r="F23" s="11">
        <f t="shared" si="0"/>
        <v>0</v>
      </c>
      <c r="G23" s="35"/>
      <c r="H23" s="34">
        <f>G23*M6</f>
        <v>0</v>
      </c>
      <c r="I23" s="32"/>
      <c r="J23" s="16">
        <f t="shared" si="1"/>
        <v>0</v>
      </c>
      <c r="K23" s="22">
        <f t="shared" si="2"/>
        <v>0</v>
      </c>
      <c r="L23" s="146">
        <f t="shared" si="3"/>
        <v>0</v>
      </c>
      <c r="M23" s="147"/>
    </row>
    <row r="24" spans="1:13" x14ac:dyDescent="0.3">
      <c r="A24" s="225"/>
      <c r="B24" s="226"/>
      <c r="C24" s="10"/>
      <c r="D24" s="10"/>
      <c r="E24" s="11"/>
      <c r="F24" s="11"/>
      <c r="G24" s="35"/>
      <c r="H24" s="34"/>
      <c r="I24" s="32"/>
      <c r="J24" s="16"/>
      <c r="K24" s="22"/>
      <c r="L24" s="23"/>
      <c r="M24" s="36"/>
    </row>
    <row r="25" spans="1:13" x14ac:dyDescent="0.3">
      <c r="A25" s="134" t="s">
        <v>23</v>
      </c>
      <c r="B25" s="135"/>
      <c r="C25" s="10">
        <v>5.1999999999999998E-2</v>
      </c>
      <c r="D25" s="10">
        <f>C25*L6</f>
        <v>5.1999999999999998E-2</v>
      </c>
      <c r="E25" s="11">
        <v>40</v>
      </c>
      <c r="F25" s="11">
        <f t="shared" si="0"/>
        <v>2.08</v>
      </c>
      <c r="G25" s="35">
        <v>5.1999999999999998E-2</v>
      </c>
      <c r="H25" s="34">
        <f>G25*M6</f>
        <v>5.1999999999999998E-2</v>
      </c>
      <c r="I25" s="32">
        <v>40</v>
      </c>
      <c r="J25" s="16">
        <f t="shared" si="1"/>
        <v>2.08</v>
      </c>
      <c r="K25" s="22">
        <f t="shared" si="2"/>
        <v>0.104</v>
      </c>
      <c r="L25" s="146">
        <f t="shared" si="3"/>
        <v>4.16</v>
      </c>
      <c r="M25" s="147"/>
    </row>
    <row r="26" spans="1:13" x14ac:dyDescent="0.3">
      <c r="A26" s="134" t="s">
        <v>47</v>
      </c>
      <c r="B26" s="135"/>
      <c r="C26" s="10">
        <v>3.4000000000000002E-2</v>
      </c>
      <c r="D26" s="10">
        <f>(C26*L6)/0.055</f>
        <v>0.61818181818181828</v>
      </c>
      <c r="E26" s="11">
        <v>7</v>
      </c>
      <c r="F26" s="11">
        <f t="shared" si="0"/>
        <v>4.327272727272728</v>
      </c>
      <c r="G26" s="35">
        <v>3.4000000000000002E-2</v>
      </c>
      <c r="H26" s="34">
        <f>(G26*M6)/0.055</f>
        <v>0.61818181818181828</v>
      </c>
      <c r="I26" s="32">
        <v>7</v>
      </c>
      <c r="J26" s="16">
        <f t="shared" si="1"/>
        <v>4.327272727272728</v>
      </c>
      <c r="K26" s="22">
        <f t="shared" si="2"/>
        <v>1.2363636363636366</v>
      </c>
      <c r="L26" s="146">
        <f t="shared" si="3"/>
        <v>8.6545454545454561</v>
      </c>
      <c r="M26" s="147"/>
    </row>
    <row r="27" spans="1:13" x14ac:dyDescent="0.3">
      <c r="A27" s="173" t="s">
        <v>40</v>
      </c>
      <c r="B27" s="182"/>
      <c r="C27" s="10">
        <v>1E-3</v>
      </c>
      <c r="D27" s="10">
        <f>C27*L6</f>
        <v>1E-3</v>
      </c>
      <c r="E27" s="11">
        <v>14</v>
      </c>
      <c r="F27" s="11">
        <f t="shared" si="0"/>
        <v>1.4E-2</v>
      </c>
      <c r="G27" s="35">
        <v>1E-3</v>
      </c>
      <c r="H27" s="34">
        <f>G27*M6</f>
        <v>1E-3</v>
      </c>
      <c r="I27" s="32">
        <v>14</v>
      </c>
      <c r="J27" s="16">
        <f t="shared" si="1"/>
        <v>1.4E-2</v>
      </c>
      <c r="K27" s="22">
        <f t="shared" si="2"/>
        <v>2E-3</v>
      </c>
      <c r="L27" s="146">
        <f t="shared" si="3"/>
        <v>2.8000000000000001E-2</v>
      </c>
      <c r="M27" s="221"/>
    </row>
    <row r="28" spans="1:13" x14ac:dyDescent="0.3">
      <c r="A28" s="134" t="s">
        <v>24</v>
      </c>
      <c r="B28" s="135"/>
      <c r="C28" s="10">
        <v>1.2999999999999999E-2</v>
      </c>
      <c r="D28" s="10">
        <f>C28*L6</f>
        <v>1.2999999999999999E-2</v>
      </c>
      <c r="E28" s="11">
        <v>540</v>
      </c>
      <c r="F28" s="11">
        <f t="shared" si="0"/>
        <v>7.02</v>
      </c>
      <c r="G28" s="35">
        <v>1.2999999999999999E-2</v>
      </c>
      <c r="H28" s="34">
        <f>G28*M6</f>
        <v>1.2999999999999999E-2</v>
      </c>
      <c r="I28" s="32">
        <v>540</v>
      </c>
      <c r="J28" s="16">
        <f t="shared" si="1"/>
        <v>7.02</v>
      </c>
      <c r="K28" s="22">
        <f t="shared" si="2"/>
        <v>2.5999999999999999E-2</v>
      </c>
      <c r="L28" s="146">
        <f t="shared" si="3"/>
        <v>14.04</v>
      </c>
      <c r="M28" s="147"/>
    </row>
    <row r="29" spans="1:13" x14ac:dyDescent="0.3">
      <c r="A29" s="134" t="s">
        <v>33</v>
      </c>
      <c r="B29" s="135"/>
      <c r="C29" s="10">
        <v>3.6999999999999998E-2</v>
      </c>
      <c r="D29" s="10">
        <f>C29*L6</f>
        <v>3.6999999999999998E-2</v>
      </c>
      <c r="E29" s="11">
        <v>56</v>
      </c>
      <c r="F29" s="11">
        <f>D29*E29</f>
        <v>2.0720000000000001</v>
      </c>
      <c r="G29" s="35">
        <v>3.6999999999999998E-2</v>
      </c>
      <c r="H29" s="34">
        <f>G29*M6</f>
        <v>3.6999999999999998E-2</v>
      </c>
      <c r="I29" s="32">
        <v>56</v>
      </c>
      <c r="J29" s="16">
        <f>H29*I29</f>
        <v>2.0720000000000001</v>
      </c>
      <c r="K29" s="22">
        <f>D29+H29</f>
        <v>7.3999999999999996E-2</v>
      </c>
      <c r="L29" s="146">
        <f>F29+J29</f>
        <v>4.1440000000000001</v>
      </c>
      <c r="M29" s="147"/>
    </row>
    <row r="30" spans="1:13" x14ac:dyDescent="0.3">
      <c r="A30" s="223"/>
      <c r="B30" s="224"/>
      <c r="C30" s="10"/>
      <c r="D30" s="10"/>
      <c r="E30" s="11"/>
      <c r="F30" s="11"/>
      <c r="G30" s="35"/>
      <c r="H30" s="34"/>
      <c r="I30" s="32"/>
      <c r="J30" s="16"/>
      <c r="K30" s="22"/>
      <c r="L30" s="23"/>
      <c r="M30" s="36"/>
    </row>
    <row r="31" spans="1:13" x14ac:dyDescent="0.3">
      <c r="A31" s="134" t="s">
        <v>76</v>
      </c>
      <c r="B31" s="135"/>
      <c r="C31" s="10">
        <v>4.0000000000000001E-3</v>
      </c>
      <c r="D31" s="10">
        <f>C31*L6</f>
        <v>4.0000000000000001E-3</v>
      </c>
      <c r="E31" s="11">
        <v>250</v>
      </c>
      <c r="F31" s="11">
        <f>D31*E31</f>
        <v>1</v>
      </c>
      <c r="G31" s="35">
        <v>4.0000000000000001E-3</v>
      </c>
      <c r="H31" s="34">
        <f>G31*M6</f>
        <v>4.0000000000000001E-3</v>
      </c>
      <c r="I31" s="32">
        <v>250</v>
      </c>
      <c r="J31" s="16">
        <f>H31*I31</f>
        <v>1</v>
      </c>
      <c r="K31" s="22">
        <f>D31+H31</f>
        <v>8.0000000000000002E-3</v>
      </c>
      <c r="L31" s="146">
        <f>F31+J31</f>
        <v>2</v>
      </c>
      <c r="M31" s="147"/>
    </row>
    <row r="32" spans="1:13" x14ac:dyDescent="0.3">
      <c r="A32" s="134" t="s">
        <v>33</v>
      </c>
      <c r="B32" s="135"/>
      <c r="C32" s="10">
        <v>0.1</v>
      </c>
      <c r="D32" s="73">
        <f>C32*L6</f>
        <v>0.1</v>
      </c>
      <c r="E32" s="11">
        <v>56</v>
      </c>
      <c r="F32" s="11">
        <f>D32*E32</f>
        <v>5.6000000000000005</v>
      </c>
      <c r="G32" s="35">
        <v>0.1</v>
      </c>
      <c r="H32" s="34">
        <f>G32*M6</f>
        <v>0.1</v>
      </c>
      <c r="I32" s="32">
        <v>56</v>
      </c>
      <c r="J32" s="16">
        <f>H32*I32</f>
        <v>5.6000000000000005</v>
      </c>
      <c r="K32" s="22">
        <f>D32+H32</f>
        <v>0.2</v>
      </c>
      <c r="L32" s="146">
        <f>F32+J32</f>
        <v>11.200000000000001</v>
      </c>
      <c r="M32" s="147"/>
    </row>
    <row r="33" spans="1:13" x14ac:dyDescent="0.3">
      <c r="A33" s="134" t="s">
        <v>34</v>
      </c>
      <c r="B33" s="135"/>
      <c r="C33" s="10">
        <v>1.4999999999999999E-2</v>
      </c>
      <c r="D33" s="10">
        <f>C33*L6</f>
        <v>1.4999999999999999E-2</v>
      </c>
      <c r="E33" s="11">
        <v>48</v>
      </c>
      <c r="F33" s="11">
        <f>D33*E33</f>
        <v>0.72</v>
      </c>
      <c r="G33" s="24">
        <v>1.4999999999999999E-2</v>
      </c>
      <c r="H33" s="34">
        <f>G33*M6</f>
        <v>1.4999999999999999E-2</v>
      </c>
      <c r="I33" s="32">
        <v>48</v>
      </c>
      <c r="J33" s="16">
        <f>H33*I33</f>
        <v>0.72</v>
      </c>
      <c r="K33" s="22">
        <f>D33+H33</f>
        <v>0.03</v>
      </c>
      <c r="L33" s="146">
        <f>F33+J33</f>
        <v>1.44</v>
      </c>
      <c r="M33" s="147"/>
    </row>
    <row r="34" spans="1:13" hidden="1" x14ac:dyDescent="0.3">
      <c r="A34" s="134"/>
      <c r="B34" s="135"/>
      <c r="C34" s="10"/>
      <c r="D34" s="10"/>
      <c r="E34" s="11"/>
      <c r="F34" s="11"/>
      <c r="G34" s="24"/>
      <c r="H34" s="34"/>
      <c r="I34" s="32"/>
      <c r="J34" s="16"/>
      <c r="K34" s="22"/>
      <c r="L34" s="23"/>
      <c r="M34" s="36"/>
    </row>
    <row r="35" spans="1:13" hidden="1" x14ac:dyDescent="0.3">
      <c r="A35" s="134"/>
      <c r="B35" s="135"/>
      <c r="C35" s="10"/>
      <c r="D35" s="10">
        <f>C35*L6</f>
        <v>0</v>
      </c>
      <c r="E35" s="11"/>
      <c r="F35" s="11">
        <f>D35*E35</f>
        <v>0</v>
      </c>
      <c r="G35" s="24"/>
      <c r="H35" s="34">
        <f>G35*M6</f>
        <v>0</v>
      </c>
      <c r="I35" s="32"/>
      <c r="J35" s="16">
        <f>H35*I35</f>
        <v>0</v>
      </c>
      <c r="K35" s="22">
        <f>D35+H35</f>
        <v>0</v>
      </c>
      <c r="L35" s="146">
        <f>F35+J35</f>
        <v>0</v>
      </c>
      <c r="M35" s="147"/>
    </row>
    <row r="36" spans="1:13" x14ac:dyDescent="0.3">
      <c r="A36" s="134"/>
      <c r="B36" s="135"/>
      <c r="C36" s="10"/>
      <c r="D36" s="10"/>
      <c r="E36" s="11"/>
      <c r="F36" s="11"/>
      <c r="G36" s="15"/>
      <c r="H36" s="15"/>
      <c r="I36" s="17"/>
      <c r="J36" s="16"/>
      <c r="K36" s="22"/>
      <c r="L36" s="146"/>
      <c r="M36" s="147"/>
    </row>
    <row r="37" spans="1:13" x14ac:dyDescent="0.3">
      <c r="A37" s="134" t="s">
        <v>22</v>
      </c>
      <c r="B37" s="135"/>
      <c r="C37" s="10">
        <v>0.04</v>
      </c>
      <c r="D37" s="10">
        <f>C37*L6</f>
        <v>0.04</v>
      </c>
      <c r="E37" s="11">
        <v>49.3</v>
      </c>
      <c r="F37" s="11">
        <f t="shared" ref="F37:F42" si="4">D37*E37</f>
        <v>1.972</v>
      </c>
      <c r="G37" s="35">
        <v>7.0000000000000007E-2</v>
      </c>
      <c r="H37" s="34">
        <f>G37*M6</f>
        <v>7.0000000000000007E-2</v>
      </c>
      <c r="I37" s="32">
        <v>49.3</v>
      </c>
      <c r="J37" s="16">
        <f t="shared" ref="J37:J42" si="5">H37*I37</f>
        <v>3.4510000000000001</v>
      </c>
      <c r="K37" s="22">
        <f t="shared" ref="K37:K42" si="6">D37+H37</f>
        <v>0.11000000000000001</v>
      </c>
      <c r="L37" s="146">
        <f t="shared" ref="L37:L42" si="7">F37+J37</f>
        <v>5.423</v>
      </c>
      <c r="M37" s="147"/>
    </row>
    <row r="38" spans="1:13" x14ac:dyDescent="0.3">
      <c r="A38" s="134" t="s">
        <v>24</v>
      </c>
      <c r="B38" s="135"/>
      <c r="C38" s="10">
        <v>0.01</v>
      </c>
      <c r="D38" s="10">
        <f>C38*L6</f>
        <v>0.01</v>
      </c>
      <c r="E38" s="11">
        <v>540</v>
      </c>
      <c r="F38" s="11">
        <f t="shared" si="4"/>
        <v>5.4</v>
      </c>
      <c r="G38" s="35">
        <v>1.4999999999999999E-2</v>
      </c>
      <c r="H38" s="34">
        <f>G38*M6</f>
        <v>1.4999999999999999E-2</v>
      </c>
      <c r="I38" s="32">
        <v>540</v>
      </c>
      <c r="J38" s="16">
        <f t="shared" si="5"/>
        <v>8.1</v>
      </c>
      <c r="K38" s="22">
        <f t="shared" si="6"/>
        <v>2.5000000000000001E-2</v>
      </c>
      <c r="L38" s="146">
        <f t="shared" si="7"/>
        <v>13.5</v>
      </c>
      <c r="M38" s="147"/>
    </row>
    <row r="39" spans="1:13" hidden="1" x14ac:dyDescent="0.3">
      <c r="A39" s="134"/>
      <c r="B39" s="135"/>
      <c r="C39" s="10"/>
      <c r="D39" s="10">
        <f>C39*L6</f>
        <v>0</v>
      </c>
      <c r="E39" s="11"/>
      <c r="F39" s="11">
        <f t="shared" si="4"/>
        <v>0</v>
      </c>
      <c r="G39" s="24"/>
      <c r="H39" s="34">
        <f>G39*M6</f>
        <v>0</v>
      </c>
      <c r="I39" s="32"/>
      <c r="J39" s="16">
        <f t="shared" si="5"/>
        <v>0</v>
      </c>
      <c r="K39" s="22">
        <f t="shared" si="6"/>
        <v>0</v>
      </c>
      <c r="L39" s="146">
        <f t="shared" si="7"/>
        <v>0</v>
      </c>
      <c r="M39" s="147"/>
    </row>
    <row r="40" spans="1:13" hidden="1" x14ac:dyDescent="0.3">
      <c r="A40" s="134"/>
      <c r="B40" s="135"/>
      <c r="C40" s="10"/>
      <c r="D40" s="10">
        <f>C40*L6</f>
        <v>0</v>
      </c>
      <c r="E40" s="11"/>
      <c r="F40" s="11">
        <f t="shared" si="4"/>
        <v>0</v>
      </c>
      <c r="G40" s="24"/>
      <c r="H40" s="34">
        <f>G40*M6</f>
        <v>0</v>
      </c>
      <c r="I40" s="32"/>
      <c r="J40" s="16">
        <f t="shared" si="5"/>
        <v>0</v>
      </c>
      <c r="K40" s="22">
        <f t="shared" si="6"/>
        <v>0</v>
      </c>
      <c r="L40" s="146">
        <f t="shared" si="7"/>
        <v>0</v>
      </c>
      <c r="M40" s="147"/>
    </row>
    <row r="41" spans="1:13" hidden="1" x14ac:dyDescent="0.3">
      <c r="A41" s="134"/>
      <c r="B41" s="135"/>
      <c r="C41" s="10"/>
      <c r="D41" s="10">
        <f>C41*L6</f>
        <v>0</v>
      </c>
      <c r="E41" s="11"/>
      <c r="F41" s="11">
        <f t="shared" si="4"/>
        <v>0</v>
      </c>
      <c r="G41" s="24"/>
      <c r="H41" s="34">
        <f>G41*M6</f>
        <v>0</v>
      </c>
      <c r="I41" s="32"/>
      <c r="J41" s="16">
        <f t="shared" si="5"/>
        <v>0</v>
      </c>
      <c r="K41" s="22">
        <f t="shared" si="6"/>
        <v>0</v>
      </c>
      <c r="L41" s="146">
        <f t="shared" si="7"/>
        <v>0</v>
      </c>
      <c r="M41" s="147"/>
    </row>
    <row r="42" spans="1:13" hidden="1" x14ac:dyDescent="0.3">
      <c r="A42" s="134"/>
      <c r="B42" s="135"/>
      <c r="C42" s="10"/>
      <c r="D42" s="10">
        <f>C42*L6</f>
        <v>0</v>
      </c>
      <c r="E42" s="11"/>
      <c r="F42" s="11">
        <f t="shared" si="4"/>
        <v>0</v>
      </c>
      <c r="G42" s="24"/>
      <c r="H42" s="34">
        <f>G42*M6</f>
        <v>0</v>
      </c>
      <c r="I42" s="32"/>
      <c r="J42" s="16">
        <f t="shared" si="5"/>
        <v>0</v>
      </c>
      <c r="K42" s="22">
        <f t="shared" si="6"/>
        <v>0</v>
      </c>
      <c r="L42" s="146">
        <f t="shared" si="7"/>
        <v>0</v>
      </c>
      <c r="M42" s="147"/>
    </row>
    <row r="43" spans="1:13" hidden="1" x14ac:dyDescent="0.3">
      <c r="A43" s="134"/>
      <c r="B43" s="135"/>
      <c r="C43" s="10"/>
      <c r="D43" s="10"/>
      <c r="E43" s="11"/>
      <c r="F43" s="11"/>
      <c r="G43" s="15"/>
      <c r="H43" s="15"/>
      <c r="I43" s="17"/>
      <c r="J43" s="16"/>
      <c r="K43" s="22"/>
      <c r="L43" s="23"/>
      <c r="M43" s="36"/>
    </row>
    <row r="44" spans="1:13" hidden="1" x14ac:dyDescent="0.3">
      <c r="A44" s="134"/>
      <c r="B44" s="135"/>
      <c r="C44" s="10"/>
      <c r="D44" s="10">
        <f>C44*L6</f>
        <v>0</v>
      </c>
      <c r="E44" s="11"/>
      <c r="F44" s="11">
        <f>D44*E44</f>
        <v>0</v>
      </c>
      <c r="G44" s="24"/>
      <c r="H44" s="34">
        <f>G44*M6</f>
        <v>0</v>
      </c>
      <c r="I44" s="32"/>
      <c r="J44" s="16">
        <f>H44*I44</f>
        <v>0</v>
      </c>
      <c r="K44" s="22">
        <f>D44+H44</f>
        <v>0</v>
      </c>
      <c r="L44" s="146">
        <f>F44+J44</f>
        <v>0</v>
      </c>
      <c r="M44" s="147"/>
    </row>
    <row r="45" spans="1:13" hidden="1" x14ac:dyDescent="0.3">
      <c r="A45" s="134"/>
      <c r="B45" s="135"/>
      <c r="C45" s="10"/>
      <c r="D45" s="10">
        <f>C45*L6</f>
        <v>0</v>
      </c>
      <c r="E45" s="11"/>
      <c r="F45" s="11">
        <f>D45*E45</f>
        <v>0</v>
      </c>
      <c r="G45" s="24"/>
      <c r="H45" s="34">
        <f>G45*M6</f>
        <v>0</v>
      </c>
      <c r="I45" s="32"/>
      <c r="J45" s="16">
        <f>H45*I45</f>
        <v>0</v>
      </c>
      <c r="K45" s="22">
        <f>D45+H45</f>
        <v>0</v>
      </c>
      <c r="L45" s="146">
        <f>F45+J45</f>
        <v>0</v>
      </c>
      <c r="M45" s="147"/>
    </row>
    <row r="46" spans="1:13" hidden="1" x14ac:dyDescent="0.3">
      <c r="A46" s="134"/>
      <c r="B46" s="135"/>
      <c r="C46" s="10"/>
      <c r="D46" s="10">
        <f>C46*L6</f>
        <v>0</v>
      </c>
      <c r="E46" s="11"/>
      <c r="F46" s="11">
        <f>D46*E46</f>
        <v>0</v>
      </c>
      <c r="G46" s="24"/>
      <c r="H46" s="34">
        <f>G46*M6</f>
        <v>0</v>
      </c>
      <c r="I46" s="32"/>
      <c r="J46" s="16">
        <f>H46*I46</f>
        <v>0</v>
      </c>
      <c r="K46" s="22">
        <f>D46+H46</f>
        <v>0</v>
      </c>
      <c r="L46" s="146">
        <f>F46+J46</f>
        <v>0</v>
      </c>
      <c r="M46" s="147"/>
    </row>
    <row r="47" spans="1:13" hidden="1" x14ac:dyDescent="0.3">
      <c r="A47" s="134"/>
      <c r="B47" s="135"/>
      <c r="C47" s="10"/>
      <c r="D47" s="10"/>
      <c r="E47" s="11"/>
      <c r="F47" s="11"/>
      <c r="G47" s="15"/>
      <c r="H47" s="15"/>
      <c r="I47" s="17"/>
      <c r="J47" s="16"/>
      <c r="K47" s="22"/>
      <c r="L47" s="23"/>
      <c r="M47" s="36"/>
    </row>
    <row r="48" spans="1:13" hidden="1" x14ac:dyDescent="0.3">
      <c r="A48" s="134"/>
      <c r="B48" s="135"/>
      <c r="C48" s="10"/>
      <c r="D48" s="10">
        <f>C48*L6</f>
        <v>0</v>
      </c>
      <c r="E48" s="11"/>
      <c r="F48" s="11">
        <f>D48*E48</f>
        <v>0</v>
      </c>
      <c r="G48" s="24"/>
      <c r="H48" s="34">
        <f>G48*M6</f>
        <v>0</v>
      </c>
      <c r="I48" s="32"/>
      <c r="J48" s="16">
        <f>H48*I48</f>
        <v>0</v>
      </c>
      <c r="K48" s="22">
        <f>D48+H48</f>
        <v>0</v>
      </c>
      <c r="L48" s="146">
        <f>F48+J48</f>
        <v>0</v>
      </c>
      <c r="M48" s="147"/>
    </row>
    <row r="49" spans="1:13" hidden="1" x14ac:dyDescent="0.3">
      <c r="A49" s="134"/>
      <c r="B49" s="135"/>
      <c r="C49" s="10"/>
      <c r="D49" s="10">
        <f>C49*L6</f>
        <v>0</v>
      </c>
      <c r="E49" s="11"/>
      <c r="F49" s="11">
        <f>D49*E49</f>
        <v>0</v>
      </c>
      <c r="G49" s="24"/>
      <c r="H49" s="34">
        <f>G49*M6</f>
        <v>0</v>
      </c>
      <c r="I49" s="32"/>
      <c r="J49" s="16">
        <f>H49*I49</f>
        <v>0</v>
      </c>
      <c r="K49" s="22">
        <f>D49+H49</f>
        <v>0</v>
      </c>
      <c r="L49" s="146">
        <f>F49+J49</f>
        <v>0</v>
      </c>
      <c r="M49" s="147"/>
    </row>
    <row r="50" spans="1:13" hidden="1" x14ac:dyDescent="0.3">
      <c r="A50" s="134"/>
      <c r="B50" s="135"/>
      <c r="C50" s="10"/>
      <c r="D50" s="10">
        <f>C50*L6</f>
        <v>0</v>
      </c>
      <c r="E50" s="11"/>
      <c r="F50" s="11">
        <f>D50*E50</f>
        <v>0</v>
      </c>
      <c r="G50" s="24"/>
      <c r="H50" s="34">
        <f>G50*M6</f>
        <v>0</v>
      </c>
      <c r="I50" s="32"/>
      <c r="J50" s="16">
        <f>H50*I50</f>
        <v>0</v>
      </c>
      <c r="K50" s="22">
        <f>D50+H50</f>
        <v>0</v>
      </c>
      <c r="L50" s="146">
        <f>F50+J50</f>
        <v>0</v>
      </c>
      <c r="M50" s="147"/>
    </row>
    <row r="51" spans="1:13" hidden="1" x14ac:dyDescent="0.3">
      <c r="A51" s="134"/>
      <c r="B51" s="135"/>
      <c r="C51" s="10"/>
      <c r="D51" s="10">
        <f>C51*L6</f>
        <v>0</v>
      </c>
      <c r="E51" s="11"/>
      <c r="F51" s="11">
        <f>D51*E51</f>
        <v>0</v>
      </c>
      <c r="G51" s="24"/>
      <c r="H51" s="34">
        <f>G51*M6</f>
        <v>0</v>
      </c>
      <c r="I51" s="32"/>
      <c r="J51" s="16">
        <f>H51*I51</f>
        <v>0</v>
      </c>
      <c r="K51" s="22">
        <f>D51+H51</f>
        <v>0</v>
      </c>
      <c r="L51" s="146">
        <f>F51+J51</f>
        <v>0</v>
      </c>
      <c r="M51" s="147"/>
    </row>
    <row r="52" spans="1:13" x14ac:dyDescent="0.3">
      <c r="A52" s="134"/>
      <c r="B52" s="135"/>
      <c r="C52" s="10"/>
      <c r="D52" s="10"/>
      <c r="E52" s="11"/>
      <c r="F52" s="11"/>
      <c r="G52" s="15"/>
      <c r="H52" s="15"/>
      <c r="I52" s="17"/>
      <c r="J52" s="16"/>
      <c r="K52" s="22"/>
      <c r="L52" s="23"/>
      <c r="M52" s="36"/>
    </row>
    <row r="53" spans="1:13" x14ac:dyDescent="0.3">
      <c r="A53" s="134"/>
      <c r="B53" s="135"/>
      <c r="C53" s="10"/>
      <c r="D53" s="10">
        <f>C53*L6</f>
        <v>0</v>
      </c>
      <c r="E53" s="11"/>
      <c r="F53" s="11">
        <f>D53*E53</f>
        <v>0</v>
      </c>
      <c r="G53" s="24"/>
      <c r="H53" s="34">
        <f>G53*M6</f>
        <v>0</v>
      </c>
      <c r="I53" s="32"/>
      <c r="J53" s="16">
        <f>H53*I53</f>
        <v>0</v>
      </c>
      <c r="K53" s="22">
        <f>D53+H53</f>
        <v>0</v>
      </c>
      <c r="L53" s="146">
        <f>F53+J53</f>
        <v>0</v>
      </c>
      <c r="M53" s="147"/>
    </row>
    <row r="54" spans="1:13" hidden="1" x14ac:dyDescent="0.3">
      <c r="A54" s="134"/>
      <c r="B54" s="135"/>
      <c r="C54" s="10"/>
      <c r="D54" s="10"/>
      <c r="E54" s="11"/>
      <c r="F54" s="11"/>
      <c r="G54" s="24"/>
      <c r="H54" s="34"/>
      <c r="I54" s="32"/>
      <c r="J54" s="16"/>
      <c r="K54" s="22"/>
      <c r="L54" s="23"/>
      <c r="M54" s="36"/>
    </row>
    <row r="55" spans="1:13" hidden="1" x14ac:dyDescent="0.3">
      <c r="A55" s="134"/>
      <c r="B55" s="135"/>
      <c r="C55" s="10"/>
      <c r="D55" s="10">
        <f>C55*L6</f>
        <v>0</v>
      </c>
      <c r="E55" s="11"/>
      <c r="F55" s="11">
        <f>D55*E55</f>
        <v>0</v>
      </c>
      <c r="G55" s="35"/>
      <c r="H55" s="34">
        <f>G55*M6</f>
        <v>0</v>
      </c>
      <c r="I55" s="32"/>
      <c r="J55" s="16">
        <f>H55*I55</f>
        <v>0</v>
      </c>
      <c r="K55" s="22">
        <f>D55+H55</f>
        <v>0</v>
      </c>
      <c r="L55" s="146">
        <f>F55+J55</f>
        <v>0</v>
      </c>
      <c r="M55" s="147"/>
    </row>
    <row r="56" spans="1:13" hidden="1" x14ac:dyDescent="0.3">
      <c r="A56" s="134"/>
      <c r="B56" s="135"/>
      <c r="C56" s="10"/>
      <c r="D56" s="10">
        <f>C56*L6</f>
        <v>0</v>
      </c>
      <c r="E56" s="11"/>
      <c r="F56" s="11">
        <f>D56*E56</f>
        <v>0</v>
      </c>
      <c r="G56" s="35"/>
      <c r="H56" s="34">
        <f>G56*M6</f>
        <v>0</v>
      </c>
      <c r="I56" s="32"/>
      <c r="J56" s="16">
        <f>H56*I56</f>
        <v>0</v>
      </c>
      <c r="K56" s="22">
        <f>D56+H56</f>
        <v>0</v>
      </c>
      <c r="L56" s="146">
        <f>F56+J56</f>
        <v>0</v>
      </c>
      <c r="M56" s="147"/>
    </row>
    <row r="57" spans="1:13" hidden="1" x14ac:dyDescent="0.3">
      <c r="A57" s="134"/>
      <c r="B57" s="135"/>
      <c r="C57" s="10"/>
      <c r="D57" s="10">
        <f>C57*L6</f>
        <v>0</v>
      </c>
      <c r="E57" s="11"/>
      <c r="F57" s="11">
        <f>D57*E57</f>
        <v>0</v>
      </c>
      <c r="G57" s="35"/>
      <c r="H57" s="34">
        <f>G57*M6</f>
        <v>0</v>
      </c>
      <c r="I57" s="32"/>
      <c r="J57" s="16">
        <f>H57*I57</f>
        <v>0</v>
      </c>
      <c r="K57" s="22">
        <f>D57+H57</f>
        <v>0</v>
      </c>
      <c r="L57" s="146">
        <f>F57+J57</f>
        <v>0</v>
      </c>
      <c r="M57" s="147"/>
    </row>
    <row r="58" spans="1:13" x14ac:dyDescent="0.3">
      <c r="A58" s="67"/>
      <c r="B58" s="107"/>
      <c r="C58" s="10"/>
      <c r="D58" s="10"/>
      <c r="E58" s="11"/>
      <c r="F58" s="11"/>
      <c r="G58" s="35"/>
      <c r="H58" s="34"/>
      <c r="I58" s="32"/>
      <c r="J58" s="16"/>
      <c r="K58" s="22"/>
      <c r="L58" s="23"/>
      <c r="M58" s="36"/>
    </row>
    <row r="59" spans="1:13" x14ac:dyDescent="0.3">
      <c r="A59" s="142" t="s">
        <v>4</v>
      </c>
      <c r="B59" s="143"/>
      <c r="C59" s="12"/>
      <c r="D59" s="13"/>
      <c r="E59" s="13"/>
      <c r="F59" s="13">
        <f>SUM(F25:F58)</f>
        <v>30.205272727272728</v>
      </c>
      <c r="G59" s="18"/>
      <c r="H59" s="18"/>
      <c r="I59" s="19"/>
      <c r="J59" s="20">
        <f>SUM(J25:J58)</f>
        <v>34.38427272727273</v>
      </c>
      <c r="K59" s="22"/>
      <c r="L59" s="145">
        <f>SUM(L25:L58)</f>
        <v>64.589545454545458</v>
      </c>
      <c r="M59" s="148"/>
    </row>
    <row r="60" spans="1:13" x14ac:dyDescent="0.3">
      <c r="A60" s="4" t="s">
        <v>11</v>
      </c>
      <c r="B60" s="4"/>
      <c r="C60" s="4"/>
      <c r="D60" s="4"/>
      <c r="E60" s="4"/>
      <c r="F60" s="4" t="s">
        <v>10</v>
      </c>
      <c r="G60" s="2"/>
      <c r="H60" s="2"/>
      <c r="I60" s="2"/>
      <c r="J60" s="2"/>
      <c r="K60" s="2"/>
      <c r="L60" s="2"/>
      <c r="M60" s="2"/>
    </row>
    <row r="61" spans="1:13" x14ac:dyDescent="0.3">
      <c r="A61" s="4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</row>
    <row r="62" spans="1:1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3">
      <c r="B63" s="144"/>
      <c r="C63" s="144"/>
      <c r="D63" s="144"/>
      <c r="E63" s="144"/>
      <c r="F63" s="144"/>
      <c r="G63" s="144"/>
      <c r="H63" s="144"/>
      <c r="J63" s="8"/>
      <c r="K63" s="8"/>
      <c r="L63" s="8"/>
      <c r="M63" s="8"/>
    </row>
    <row r="64" spans="1:13" x14ac:dyDescent="0.3">
      <c r="B64" s="141"/>
      <c r="C64" s="141"/>
      <c r="D64" s="141"/>
      <c r="E64" s="141"/>
      <c r="F64" s="141"/>
      <c r="G64" s="141"/>
      <c r="H64" s="141"/>
      <c r="J64" s="8"/>
      <c r="K64" s="8"/>
      <c r="L64" s="8"/>
      <c r="M64" s="8"/>
    </row>
    <row r="65" spans="1:13" x14ac:dyDescent="0.3">
      <c r="G65" s="136"/>
      <c r="H65" s="136"/>
      <c r="I65" s="136"/>
      <c r="J65" s="8"/>
      <c r="K65" s="8"/>
      <c r="L65" s="8"/>
      <c r="M65" s="8"/>
    </row>
    <row r="66" spans="1:13" x14ac:dyDescent="0.3">
      <c r="G66" s="133"/>
      <c r="H66" s="133"/>
      <c r="I66" s="133"/>
      <c r="L66" s="7"/>
      <c r="M66" s="7"/>
    </row>
    <row r="67" spans="1:13" s="2" customFormat="1" x14ac:dyDescent="0.3">
      <c r="G67" s="41"/>
      <c r="H67" s="41"/>
      <c r="I67" s="41"/>
      <c r="L67" s="7"/>
      <c r="M67" s="7"/>
    </row>
    <row r="68" spans="1:13" s="2" customFormat="1" x14ac:dyDescent="0.3"/>
    <row r="69" spans="1:13" s="2" customFormat="1" x14ac:dyDescent="0.3">
      <c r="A69" s="129"/>
      <c r="B69" s="129"/>
      <c r="C69" s="129"/>
      <c r="D69" s="129"/>
      <c r="E69" s="132"/>
      <c r="F69" s="132"/>
      <c r="G69" s="132"/>
      <c r="H69" s="42"/>
      <c r="I69" s="131"/>
      <c r="J69" s="131"/>
      <c r="K69" s="131"/>
      <c r="L69" s="131"/>
      <c r="M69" s="131"/>
    </row>
    <row r="70" spans="1:13" s="2" customFormat="1" x14ac:dyDescent="0.3">
      <c r="A70" s="129"/>
      <c r="B70" s="129"/>
      <c r="C70" s="129"/>
      <c r="D70" s="129"/>
      <c r="E70" s="43"/>
      <c r="F70" s="43"/>
      <c r="G70" s="43"/>
      <c r="H70" s="43"/>
      <c r="I70" s="43"/>
      <c r="J70" s="43"/>
      <c r="K70" s="43"/>
      <c r="L70" s="43"/>
      <c r="M70" s="43"/>
    </row>
    <row r="71" spans="1:13" s="2" customFormat="1" x14ac:dyDescent="0.3">
      <c r="A71" s="44"/>
      <c r="B71" s="45"/>
      <c r="C71" s="44"/>
      <c r="E71" s="46"/>
      <c r="F71" s="46"/>
      <c r="G71" s="46"/>
      <c r="H71" s="46"/>
      <c r="I71" s="46"/>
      <c r="J71" s="46"/>
      <c r="K71" s="46"/>
      <c r="L71" s="46"/>
      <c r="M71" s="46"/>
    </row>
    <row r="72" spans="1:13" s="2" customFormat="1" x14ac:dyDescent="0.3">
      <c r="A72" s="44"/>
      <c r="B72" s="45"/>
      <c r="C72" s="44"/>
      <c r="E72" s="46"/>
      <c r="F72" s="46"/>
      <c r="G72" s="46"/>
      <c r="H72" s="46"/>
      <c r="I72" s="46"/>
      <c r="J72" s="46"/>
      <c r="K72" s="46"/>
      <c r="L72" s="46"/>
      <c r="M72" s="46"/>
    </row>
    <row r="73" spans="1:13" s="2" customFormat="1" x14ac:dyDescent="0.3">
      <c r="A73" s="44"/>
      <c r="B73" s="45"/>
      <c r="C73" s="44"/>
      <c r="E73" s="46"/>
      <c r="F73" s="46"/>
      <c r="G73" s="46"/>
      <c r="H73" s="46"/>
      <c r="I73" s="46"/>
      <c r="J73" s="46"/>
      <c r="K73" s="46"/>
      <c r="L73" s="46"/>
      <c r="M73" s="46"/>
    </row>
    <row r="74" spans="1:13" s="2" customFormat="1" x14ac:dyDescent="0.3">
      <c r="A74" s="44"/>
      <c r="B74" s="45"/>
      <c r="C74" s="44"/>
      <c r="E74" s="46"/>
      <c r="F74" s="46"/>
      <c r="G74" s="46"/>
      <c r="H74" s="46"/>
      <c r="I74" s="46"/>
      <c r="J74" s="46"/>
      <c r="K74" s="46"/>
      <c r="L74" s="46"/>
      <c r="M74" s="46"/>
    </row>
    <row r="75" spans="1:13" s="2" customFormat="1" x14ac:dyDescent="0.3">
      <c r="A75" s="44"/>
      <c r="B75" s="45"/>
      <c r="C75" s="44"/>
      <c r="E75" s="46"/>
      <c r="F75" s="46"/>
      <c r="G75" s="46"/>
      <c r="H75" s="46"/>
      <c r="I75" s="46"/>
      <c r="J75" s="46"/>
      <c r="K75" s="46"/>
      <c r="L75" s="46"/>
      <c r="M75" s="46"/>
    </row>
    <row r="76" spans="1:13" s="2" customFormat="1" x14ac:dyDescent="0.3">
      <c r="A76" s="3"/>
      <c r="B76" s="3"/>
      <c r="C76" s="3"/>
      <c r="D76" s="3"/>
      <c r="E76" s="43"/>
      <c r="F76" s="43"/>
      <c r="G76" s="43"/>
      <c r="H76" s="43"/>
      <c r="I76" s="43"/>
      <c r="J76" s="43"/>
      <c r="K76" s="43"/>
      <c r="L76" s="43"/>
      <c r="M76" s="43"/>
    </row>
    <row r="77" spans="1:13" s="2" customForma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s="2" customFormat="1" x14ac:dyDescent="0.3">
      <c r="A78" s="116"/>
      <c r="B78" s="117"/>
      <c r="C78" s="47"/>
      <c r="D78" s="47"/>
      <c r="E78" s="47"/>
      <c r="F78" s="47"/>
      <c r="G78" s="48"/>
      <c r="H78" s="48"/>
      <c r="I78" s="48"/>
      <c r="J78" s="48"/>
      <c r="K78" s="47"/>
      <c r="L78" s="116"/>
      <c r="M78" s="116"/>
    </row>
    <row r="79" spans="1:13" s="2" customFormat="1" x14ac:dyDescent="0.3">
      <c r="A79" s="114"/>
      <c r="B79" s="114"/>
      <c r="C79" s="49"/>
      <c r="D79" s="49"/>
      <c r="E79" s="50"/>
      <c r="F79" s="50"/>
      <c r="G79" s="51"/>
      <c r="H79" s="52"/>
      <c r="I79" s="50"/>
      <c r="J79" s="53"/>
      <c r="K79" s="54"/>
      <c r="L79" s="118"/>
      <c r="M79" s="119"/>
    </row>
    <row r="80" spans="1:13" s="2" customFormat="1" x14ac:dyDescent="0.3">
      <c r="A80" s="114"/>
      <c r="B80" s="114"/>
      <c r="C80" s="49"/>
      <c r="D80" s="49"/>
      <c r="E80" s="50"/>
      <c r="F80" s="50"/>
      <c r="G80" s="51"/>
      <c r="H80" s="52"/>
      <c r="I80" s="50"/>
      <c r="J80" s="53"/>
      <c r="K80" s="54"/>
      <c r="L80" s="118"/>
      <c r="M80" s="119"/>
    </row>
    <row r="81" spans="1:13" s="2" customFormat="1" x14ac:dyDescent="0.3">
      <c r="A81" s="114"/>
      <c r="B81" s="114"/>
      <c r="C81" s="49"/>
      <c r="D81" s="49"/>
      <c r="E81" s="50"/>
      <c r="F81" s="50"/>
      <c r="G81" s="51"/>
      <c r="H81" s="52"/>
      <c r="I81" s="50"/>
      <c r="J81" s="53"/>
      <c r="K81" s="54"/>
      <c r="L81" s="118"/>
      <c r="M81" s="119"/>
    </row>
    <row r="82" spans="1:13" s="2" customFormat="1" x14ac:dyDescent="0.3">
      <c r="A82" s="114"/>
      <c r="B82" s="114"/>
      <c r="C82" s="49"/>
      <c r="D82" s="49"/>
      <c r="E82" s="50"/>
      <c r="F82" s="50"/>
      <c r="G82" s="51"/>
      <c r="H82" s="52"/>
      <c r="I82" s="50"/>
      <c r="J82" s="53"/>
      <c r="K82" s="54"/>
      <c r="L82" s="118"/>
      <c r="M82" s="119"/>
    </row>
    <row r="83" spans="1:13" s="2" customFormat="1" x14ac:dyDescent="0.3">
      <c r="A83" s="114"/>
      <c r="B83" s="114"/>
      <c r="C83" s="49"/>
      <c r="D83" s="49"/>
      <c r="E83" s="50"/>
      <c r="F83" s="50"/>
      <c r="G83" s="51"/>
      <c r="H83" s="52"/>
      <c r="I83" s="50"/>
      <c r="J83" s="53"/>
      <c r="K83" s="54"/>
      <c r="L83" s="118"/>
      <c r="M83" s="119"/>
    </row>
    <row r="84" spans="1:13" s="2" customFormat="1" x14ac:dyDescent="0.3">
      <c r="A84" s="114"/>
      <c r="B84" s="115"/>
      <c r="C84" s="49"/>
      <c r="D84" s="49"/>
      <c r="E84" s="50"/>
      <c r="F84" s="50"/>
      <c r="G84" s="55"/>
      <c r="H84" s="52"/>
      <c r="I84" s="50"/>
      <c r="J84" s="53"/>
      <c r="K84" s="54"/>
      <c r="L84" s="118"/>
      <c r="M84" s="119"/>
    </row>
    <row r="85" spans="1:13" s="2" customFormat="1" x14ac:dyDescent="0.3">
      <c r="A85" s="114"/>
      <c r="B85" s="115"/>
      <c r="C85" s="49"/>
      <c r="D85" s="49"/>
      <c r="E85" s="50"/>
      <c r="F85" s="50"/>
      <c r="G85" s="55"/>
      <c r="H85" s="52"/>
      <c r="I85" s="56"/>
      <c r="J85" s="53"/>
      <c r="K85" s="54"/>
      <c r="L85" s="118"/>
      <c r="M85" s="119"/>
    </row>
    <row r="86" spans="1:13" s="2" customFormat="1" x14ac:dyDescent="0.3">
      <c r="A86" s="114"/>
      <c r="B86" s="115"/>
      <c r="C86" s="49"/>
      <c r="D86" s="49"/>
      <c r="E86" s="50"/>
      <c r="F86" s="50"/>
      <c r="G86" s="55"/>
      <c r="H86" s="52"/>
      <c r="I86" s="56"/>
      <c r="J86" s="53"/>
      <c r="K86" s="54"/>
      <c r="L86" s="118"/>
      <c r="M86" s="119"/>
    </row>
    <row r="87" spans="1:13" s="2" customFormat="1" x14ac:dyDescent="0.3">
      <c r="A87" s="128"/>
      <c r="B87" s="115"/>
      <c r="C87" s="57"/>
      <c r="D87" s="57"/>
      <c r="E87" s="58"/>
      <c r="F87" s="58"/>
      <c r="G87" s="55"/>
      <c r="H87" s="52"/>
      <c r="I87" s="56"/>
      <c r="J87" s="53"/>
      <c r="K87" s="59"/>
      <c r="L87" s="126"/>
      <c r="M87" s="127"/>
    </row>
    <row r="88" spans="1:13" s="2" customFormat="1" x14ac:dyDescent="0.3">
      <c r="A88" s="114"/>
      <c r="B88" s="115"/>
      <c r="C88" s="49"/>
      <c r="D88" s="49"/>
      <c r="E88" s="50"/>
      <c r="F88" s="50"/>
      <c r="G88" s="55"/>
      <c r="H88" s="52"/>
      <c r="I88" s="56"/>
      <c r="J88" s="53"/>
      <c r="K88" s="54"/>
      <c r="L88" s="118"/>
      <c r="M88" s="119"/>
    </row>
    <row r="89" spans="1:13" s="2" customFormat="1" x14ac:dyDescent="0.3">
      <c r="A89" s="114"/>
      <c r="B89" s="114"/>
      <c r="C89" s="49"/>
      <c r="D89" s="49"/>
      <c r="E89" s="50"/>
      <c r="F89" s="50"/>
      <c r="G89" s="55"/>
      <c r="H89" s="52"/>
      <c r="I89" s="56"/>
      <c r="J89" s="53"/>
      <c r="K89" s="54"/>
      <c r="L89" s="60"/>
      <c r="M89" s="61"/>
    </row>
    <row r="90" spans="1:13" s="2" customFormat="1" x14ac:dyDescent="0.3">
      <c r="A90" s="130"/>
      <c r="B90" s="130"/>
      <c r="C90" s="62"/>
      <c r="D90" s="63"/>
      <c r="E90" s="63"/>
      <c r="F90" s="63"/>
      <c r="G90" s="64"/>
      <c r="H90" s="64"/>
      <c r="I90" s="65"/>
      <c r="J90" s="66"/>
      <c r="K90" s="54"/>
      <c r="L90" s="124"/>
      <c r="M90" s="125"/>
    </row>
    <row r="91" spans="1:13" s="2" customFormat="1" x14ac:dyDescent="0.3">
      <c r="A91" s="4"/>
      <c r="B91" s="4"/>
      <c r="C91" s="4"/>
      <c r="D91" s="4"/>
      <c r="E91" s="4"/>
      <c r="F91" s="4"/>
    </row>
  </sheetData>
  <mergeCells count="127">
    <mergeCell ref="L7:M7"/>
    <mergeCell ref="B1:H1"/>
    <mergeCell ref="B2:H2"/>
    <mergeCell ref="G3:I3"/>
    <mergeCell ref="G4:I4"/>
    <mergeCell ref="I7:K7"/>
    <mergeCell ref="E7:G7"/>
    <mergeCell ref="D7:D8"/>
    <mergeCell ref="A7:B8"/>
    <mergeCell ref="C7:C8"/>
    <mergeCell ref="A9:B9"/>
    <mergeCell ref="A10:B10"/>
    <mergeCell ref="A28:B28"/>
    <mergeCell ref="A24:B24"/>
    <mergeCell ref="A25:B25"/>
    <mergeCell ref="A15:B15"/>
    <mergeCell ref="A21:B21"/>
    <mergeCell ref="A12:B12"/>
    <mergeCell ref="A11:B11"/>
    <mergeCell ref="A22:B22"/>
    <mergeCell ref="A16:B16"/>
    <mergeCell ref="A17:B17"/>
    <mergeCell ref="A14:B14"/>
    <mergeCell ref="A20:B20"/>
    <mergeCell ref="A18:B18"/>
    <mergeCell ref="A13:B13"/>
    <mergeCell ref="A27:B27"/>
    <mergeCell ref="A26:B26"/>
    <mergeCell ref="A23:B23"/>
    <mergeCell ref="L44:M44"/>
    <mergeCell ref="L39:M39"/>
    <mergeCell ref="L42:M42"/>
    <mergeCell ref="L23:M23"/>
    <mergeCell ref="L38:M38"/>
    <mergeCell ref="L41:M41"/>
    <mergeCell ref="A30:B30"/>
    <mergeCell ref="A31:B31"/>
    <mergeCell ref="A39:B39"/>
    <mergeCell ref="A32:B32"/>
    <mergeCell ref="A40:B40"/>
    <mergeCell ref="A42:B42"/>
    <mergeCell ref="A29:B29"/>
    <mergeCell ref="L37:M37"/>
    <mergeCell ref="L32:M32"/>
    <mergeCell ref="L36:M36"/>
    <mergeCell ref="A35:B35"/>
    <mergeCell ref="A36:B36"/>
    <mergeCell ref="L35:M35"/>
    <mergeCell ref="L33:M33"/>
    <mergeCell ref="A34:B34"/>
    <mergeCell ref="A33:B33"/>
    <mergeCell ref="A43:B43"/>
    <mergeCell ref="A46:B46"/>
    <mergeCell ref="A37:B37"/>
    <mergeCell ref="A52:B52"/>
    <mergeCell ref="L51:M51"/>
    <mergeCell ref="L45:M45"/>
    <mergeCell ref="A44:B44"/>
    <mergeCell ref="A51:B51"/>
    <mergeCell ref="L46:M46"/>
    <mergeCell ref="L49:M49"/>
    <mergeCell ref="A45:B45"/>
    <mergeCell ref="A50:B50"/>
    <mergeCell ref="A49:B49"/>
    <mergeCell ref="A48:B48"/>
    <mergeCell ref="A47:B47"/>
    <mergeCell ref="A41:B41"/>
    <mergeCell ref="A38:B38"/>
    <mergeCell ref="C69:C70"/>
    <mergeCell ref="L20:M20"/>
    <mergeCell ref="L31:M31"/>
    <mergeCell ref="L28:M28"/>
    <mergeCell ref="L22:M22"/>
    <mergeCell ref="L21:M21"/>
    <mergeCell ref="L25:M25"/>
    <mergeCell ref="L29:M29"/>
    <mergeCell ref="L26:M26"/>
    <mergeCell ref="L40:M40"/>
    <mergeCell ref="L27:M27"/>
    <mergeCell ref="A87:B87"/>
    <mergeCell ref="A79:B79"/>
    <mergeCell ref="L86:M86"/>
    <mergeCell ref="L59:M59"/>
    <mergeCell ref="B63:H63"/>
    <mergeCell ref="G65:I65"/>
    <mergeCell ref="E69:G69"/>
    <mergeCell ref="A55:B55"/>
    <mergeCell ref="L48:M48"/>
    <mergeCell ref="L85:M85"/>
    <mergeCell ref="L83:M83"/>
    <mergeCell ref="L78:M78"/>
    <mergeCell ref="L79:M79"/>
    <mergeCell ref="L84:M84"/>
    <mergeCell ref="A54:B54"/>
    <mergeCell ref="L50:M50"/>
    <mergeCell ref="L56:M56"/>
    <mergeCell ref="A53:B53"/>
    <mergeCell ref="L53:M53"/>
    <mergeCell ref="L55:M55"/>
    <mergeCell ref="L57:M57"/>
    <mergeCell ref="A83:B83"/>
    <mergeCell ref="G66:I66"/>
    <mergeCell ref="B64:H64"/>
    <mergeCell ref="A57:B57"/>
    <mergeCell ref="A56:B56"/>
    <mergeCell ref="A59:B59"/>
    <mergeCell ref="D69:D70"/>
    <mergeCell ref="A78:B78"/>
    <mergeCell ref="A80:B80"/>
    <mergeCell ref="L90:M90"/>
    <mergeCell ref="L88:M88"/>
    <mergeCell ref="L80:M80"/>
    <mergeCell ref="A81:B81"/>
    <mergeCell ref="A85:B85"/>
    <mergeCell ref="L81:M81"/>
    <mergeCell ref="L82:M82"/>
    <mergeCell ref="L69:M69"/>
    <mergeCell ref="I69:K69"/>
    <mergeCell ref="B69:B70"/>
    <mergeCell ref="A69:A70"/>
    <mergeCell ref="L87:M87"/>
    <mergeCell ref="A84:B84"/>
    <mergeCell ref="A82:B82"/>
    <mergeCell ref="A90:B90"/>
    <mergeCell ref="A89:B89"/>
    <mergeCell ref="A86:B86"/>
    <mergeCell ref="A88:B88"/>
  </mergeCells>
  <phoneticPr fontId="14" type="noConversion"/>
  <pageMargins left="0.7" right="0.7" top="0.75" bottom="0.75" header="0.3" footer="0.3"/>
  <pageSetup paperSize="9" scale="96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workbookViewId="0">
      <selection activeCell="I51" sqref="I51"/>
    </sheetView>
  </sheetViews>
  <sheetFormatPr defaultRowHeight="14.4" x14ac:dyDescent="0.3"/>
  <cols>
    <col min="1" max="1" width="4" customWidth="1"/>
    <col min="2" max="2" width="30.88671875" customWidth="1"/>
    <col min="3" max="3" width="9.6640625" customWidth="1"/>
    <col min="4" max="4" width="10.33203125" customWidth="1"/>
    <col min="5" max="5" width="7.44140625" customWidth="1"/>
    <col min="6" max="6" width="7.5546875" customWidth="1"/>
    <col min="7" max="7" width="8" customWidth="1"/>
    <col min="8" max="8" width="7.33203125" customWidth="1"/>
    <col min="9" max="9" width="7.5546875" customWidth="1"/>
    <col min="10" max="10" width="7.6640625" customWidth="1"/>
    <col min="11" max="11" width="7.33203125" customWidth="1"/>
    <col min="12" max="12" width="7.6640625" customWidth="1"/>
    <col min="13" max="13" width="7.88671875" customWidth="1"/>
  </cols>
  <sheetData>
    <row r="1" spans="1:15" x14ac:dyDescent="0.3">
      <c r="B1" s="144" t="s">
        <v>0</v>
      </c>
      <c r="C1" s="144"/>
      <c r="D1" s="144"/>
      <c r="E1" s="144"/>
      <c r="F1" s="144"/>
      <c r="G1" s="144"/>
      <c r="H1" s="144"/>
      <c r="J1" s="8"/>
      <c r="K1" s="8"/>
      <c r="L1" s="8"/>
      <c r="M1" s="8"/>
      <c r="N1" s="8"/>
      <c r="O1" s="8"/>
    </row>
    <row r="2" spans="1:15" x14ac:dyDescent="0.3">
      <c r="B2" s="141" t="s">
        <v>18</v>
      </c>
      <c r="C2" s="141"/>
      <c r="D2" s="141"/>
      <c r="E2" s="141"/>
      <c r="F2" s="141"/>
      <c r="G2" s="141"/>
      <c r="H2" s="141"/>
      <c r="J2" s="8"/>
      <c r="K2" s="8"/>
      <c r="L2" s="8"/>
      <c r="M2" s="8"/>
      <c r="N2" s="8"/>
      <c r="O2" s="8"/>
    </row>
    <row r="3" spans="1:15" x14ac:dyDescent="0.3">
      <c r="G3" s="136" t="s">
        <v>1</v>
      </c>
      <c r="H3" s="136"/>
      <c r="I3" s="136"/>
      <c r="J3" s="8"/>
      <c r="K3" s="8"/>
      <c r="L3" s="8"/>
      <c r="M3" s="8"/>
      <c r="N3" s="8"/>
      <c r="O3" s="8"/>
    </row>
    <row r="4" spans="1:15" x14ac:dyDescent="0.3">
      <c r="G4" s="133" t="s">
        <v>2</v>
      </c>
      <c r="H4" s="133"/>
      <c r="I4" s="133"/>
      <c r="L4" s="7"/>
      <c r="M4" s="7"/>
    </row>
    <row r="5" spans="1:15" ht="11.25" customHeight="1" x14ac:dyDescent="0.3">
      <c r="G5" s="6"/>
      <c r="H5" s="6"/>
      <c r="I5" s="6"/>
      <c r="L5" s="5" t="s">
        <v>14</v>
      </c>
      <c r="M5" s="5" t="s">
        <v>15</v>
      </c>
    </row>
    <row r="6" spans="1:15" ht="11.25" customHeight="1" thickBot="1" x14ac:dyDescent="0.35">
      <c r="J6" s="1" t="s">
        <v>12</v>
      </c>
      <c r="K6" s="1" t="s">
        <v>13</v>
      </c>
      <c r="L6" s="1">
        <v>1</v>
      </c>
      <c r="M6" s="1">
        <v>1</v>
      </c>
    </row>
    <row r="7" spans="1:15" ht="30.75" customHeight="1" x14ac:dyDescent="0.3">
      <c r="A7" s="229" t="s">
        <v>3</v>
      </c>
      <c r="B7" s="230"/>
      <c r="C7" s="164" t="s">
        <v>16</v>
      </c>
      <c r="D7" s="166" t="s">
        <v>17</v>
      </c>
      <c r="E7" s="132"/>
      <c r="F7" s="132"/>
      <c r="G7" s="132"/>
      <c r="H7" s="42"/>
      <c r="I7" s="131"/>
      <c r="J7" s="131"/>
      <c r="K7" s="131"/>
      <c r="L7" s="131"/>
      <c r="M7" s="131"/>
    </row>
    <row r="8" spans="1:15" x14ac:dyDescent="0.3">
      <c r="A8" s="231"/>
      <c r="B8" s="232"/>
      <c r="C8" s="165"/>
      <c r="D8" s="167"/>
      <c r="E8" s="43"/>
      <c r="F8" s="43"/>
      <c r="G8" s="43"/>
      <c r="H8" s="43"/>
      <c r="I8" s="43"/>
      <c r="J8" s="43"/>
      <c r="K8" s="43"/>
      <c r="L8" s="43"/>
      <c r="M8" s="43"/>
    </row>
    <row r="9" spans="1:15" x14ac:dyDescent="0.3">
      <c r="A9" s="151" t="s">
        <v>54</v>
      </c>
      <c r="B9" s="138"/>
      <c r="C9" s="33" t="s">
        <v>57</v>
      </c>
      <c r="D9" s="77" t="s">
        <v>69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x14ac:dyDescent="0.3">
      <c r="A10" s="151" t="s">
        <v>70</v>
      </c>
      <c r="B10" s="188"/>
      <c r="C10" s="33" t="s">
        <v>71</v>
      </c>
      <c r="D10" s="80" t="s">
        <v>71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x14ac:dyDescent="0.3">
      <c r="A11" s="151" t="s">
        <v>58</v>
      </c>
      <c r="B11" s="138"/>
      <c r="C11" s="33">
        <v>50</v>
      </c>
      <c r="D11" s="77">
        <v>85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 x14ac:dyDescent="0.3">
      <c r="A12" s="151" t="s">
        <v>60</v>
      </c>
      <c r="B12" s="138"/>
      <c r="C12" s="33">
        <v>200</v>
      </c>
      <c r="D12" s="77">
        <v>200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ht="15.75" hidden="1" customHeight="1" x14ac:dyDescent="0.3">
      <c r="A13" s="151"/>
      <c r="B13" s="138"/>
      <c r="C13" s="33"/>
      <c r="D13" s="77"/>
      <c r="E13" s="46"/>
      <c r="F13" s="46"/>
      <c r="G13" s="46"/>
      <c r="H13" s="46"/>
      <c r="I13" s="46"/>
      <c r="J13" s="46"/>
      <c r="K13" s="46"/>
      <c r="L13" s="46"/>
      <c r="M13" s="46"/>
    </row>
    <row r="14" spans="1:15" hidden="1" x14ac:dyDescent="0.3">
      <c r="A14" s="151"/>
      <c r="B14" s="138"/>
      <c r="C14" s="33"/>
      <c r="D14" s="77"/>
      <c r="E14" s="46"/>
      <c r="F14" s="46"/>
      <c r="G14" s="46"/>
      <c r="H14" s="46"/>
      <c r="I14" s="46"/>
      <c r="J14" s="46"/>
      <c r="K14" s="46"/>
      <c r="L14" s="46"/>
      <c r="M14" s="46"/>
    </row>
    <row r="15" spans="1:15" hidden="1" x14ac:dyDescent="0.3">
      <c r="A15" s="137"/>
      <c r="B15" s="138"/>
      <c r="C15" s="33"/>
      <c r="D15" s="77"/>
      <c r="E15" s="46"/>
      <c r="F15" s="46"/>
      <c r="G15" s="46"/>
      <c r="H15" s="46"/>
      <c r="I15" s="46"/>
      <c r="J15" s="46"/>
      <c r="K15" s="46"/>
      <c r="L15" s="46"/>
      <c r="M15" s="46"/>
    </row>
    <row r="16" spans="1:15" ht="15" thickBot="1" x14ac:dyDescent="0.35">
      <c r="A16" s="156"/>
      <c r="B16" s="157"/>
      <c r="C16" s="72"/>
      <c r="D16" s="78"/>
      <c r="E16" s="43"/>
      <c r="F16" s="43"/>
      <c r="G16" s="43"/>
      <c r="H16" s="43"/>
      <c r="I16" s="43"/>
      <c r="J16" s="43"/>
      <c r="K16" s="43"/>
      <c r="L16" s="43"/>
      <c r="M16" s="43"/>
    </row>
    <row r="17" spans="1:13" ht="15" thickBo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57.6" x14ac:dyDescent="0.3">
      <c r="A18" s="154" t="s">
        <v>9</v>
      </c>
      <c r="B18" s="155"/>
      <c r="C18" s="9" t="s">
        <v>25</v>
      </c>
      <c r="D18" s="9" t="s">
        <v>19</v>
      </c>
      <c r="E18" s="9" t="s">
        <v>7</v>
      </c>
      <c r="F18" s="9" t="s">
        <v>5</v>
      </c>
      <c r="G18" s="14" t="s">
        <v>20</v>
      </c>
      <c r="H18" s="14" t="s">
        <v>21</v>
      </c>
      <c r="I18" s="14" t="s">
        <v>7</v>
      </c>
      <c r="J18" s="14" t="s">
        <v>5</v>
      </c>
      <c r="K18" s="21" t="s">
        <v>6</v>
      </c>
      <c r="L18" s="152" t="s">
        <v>8</v>
      </c>
      <c r="M18" s="153"/>
    </row>
    <row r="19" spans="1:13" ht="15" customHeight="1" x14ac:dyDescent="0.3">
      <c r="A19" s="204" t="s">
        <v>55</v>
      </c>
      <c r="B19" s="205"/>
      <c r="C19" s="97">
        <v>0.03</v>
      </c>
      <c r="D19" s="10">
        <f>C19*L6</f>
        <v>0.03</v>
      </c>
      <c r="E19" s="108">
        <v>47</v>
      </c>
      <c r="F19" s="11">
        <f>D19*E19</f>
        <v>1.41</v>
      </c>
      <c r="G19" s="91">
        <v>0.05</v>
      </c>
      <c r="H19" s="34">
        <f>G19*M6</f>
        <v>0.05</v>
      </c>
      <c r="I19" s="96">
        <v>47</v>
      </c>
      <c r="J19" s="16">
        <f>H19*I19</f>
        <v>2.35</v>
      </c>
      <c r="K19" s="22">
        <f>D19+H19</f>
        <v>0.08</v>
      </c>
      <c r="L19" s="146">
        <f>F19+J19</f>
        <v>3.76</v>
      </c>
      <c r="M19" s="147"/>
    </row>
    <row r="20" spans="1:13" ht="15" customHeight="1" x14ac:dyDescent="0.3">
      <c r="A20" s="204" t="s">
        <v>33</v>
      </c>
      <c r="B20" s="205"/>
      <c r="C20" s="94">
        <v>7.9000000000000001E-2</v>
      </c>
      <c r="D20" s="10">
        <f>C20*L6</f>
        <v>7.9000000000000001E-2</v>
      </c>
      <c r="E20" s="109">
        <v>56</v>
      </c>
      <c r="F20" s="11">
        <f t="shared" ref="F20:F25" si="0">D20*E20</f>
        <v>4.4240000000000004</v>
      </c>
      <c r="G20" s="91">
        <v>0.127</v>
      </c>
      <c r="H20" s="34">
        <f>G20*M6</f>
        <v>0.127</v>
      </c>
      <c r="I20" s="96">
        <v>56</v>
      </c>
      <c r="J20" s="16">
        <f t="shared" ref="J20:J25" si="1">H20*I20</f>
        <v>7.1120000000000001</v>
      </c>
      <c r="K20" s="22">
        <f t="shared" ref="K20:K25" si="2">D20+H20</f>
        <v>0.20600000000000002</v>
      </c>
      <c r="L20" s="146">
        <f t="shared" ref="L20:L25" si="3">F20+J20</f>
        <v>11.536000000000001</v>
      </c>
      <c r="M20" s="147"/>
    </row>
    <row r="21" spans="1:13" ht="15" customHeight="1" x14ac:dyDescent="0.3">
      <c r="A21" s="206" t="s">
        <v>34</v>
      </c>
      <c r="B21" s="205"/>
      <c r="C21" s="94">
        <v>4.0000000000000001E-3</v>
      </c>
      <c r="D21" s="10">
        <f>C21*L6</f>
        <v>4.0000000000000001E-3</v>
      </c>
      <c r="E21" s="109">
        <v>48</v>
      </c>
      <c r="F21" s="11">
        <f t="shared" si="0"/>
        <v>0.192</v>
      </c>
      <c r="G21" s="91">
        <v>7.0000000000000001E-3</v>
      </c>
      <c r="H21" s="34">
        <f>G21*M6</f>
        <v>7.0000000000000001E-3</v>
      </c>
      <c r="I21" s="96">
        <v>48</v>
      </c>
      <c r="J21" s="16">
        <f t="shared" si="1"/>
        <v>0.33600000000000002</v>
      </c>
      <c r="K21" s="22">
        <f t="shared" si="2"/>
        <v>1.0999999999999999E-2</v>
      </c>
      <c r="L21" s="146">
        <f t="shared" si="3"/>
        <v>0.52800000000000002</v>
      </c>
      <c r="M21" s="147"/>
    </row>
    <row r="22" spans="1:13" ht="15" customHeight="1" x14ac:dyDescent="0.3">
      <c r="A22" s="201" t="s">
        <v>24</v>
      </c>
      <c r="B22" s="202"/>
      <c r="C22" s="98">
        <v>4.0000000000000001E-3</v>
      </c>
      <c r="D22" s="10">
        <f>C22*L6</f>
        <v>4.0000000000000001E-3</v>
      </c>
      <c r="E22" s="99">
        <v>540</v>
      </c>
      <c r="F22" s="11">
        <f t="shared" si="0"/>
        <v>2.16</v>
      </c>
      <c r="G22" s="100">
        <v>5.0000000000000001E-3</v>
      </c>
      <c r="H22" s="34">
        <f>G22*M6</f>
        <v>5.0000000000000001E-3</v>
      </c>
      <c r="I22" s="102">
        <v>540</v>
      </c>
      <c r="J22" s="16">
        <f t="shared" si="1"/>
        <v>2.7</v>
      </c>
      <c r="K22" s="22">
        <f t="shared" si="2"/>
        <v>9.0000000000000011E-3</v>
      </c>
      <c r="L22" s="146">
        <f t="shared" si="3"/>
        <v>4.8600000000000003</v>
      </c>
      <c r="M22" s="147"/>
    </row>
    <row r="23" spans="1:13" ht="15" customHeight="1" x14ac:dyDescent="0.3">
      <c r="A23" s="201" t="s">
        <v>40</v>
      </c>
      <c r="B23" s="202"/>
      <c r="C23" s="98">
        <v>2E-3</v>
      </c>
      <c r="D23" s="10">
        <f>C23*L6</f>
        <v>2E-3</v>
      </c>
      <c r="E23" s="99">
        <v>14</v>
      </c>
      <c r="F23" s="11">
        <f t="shared" si="0"/>
        <v>2.8000000000000001E-2</v>
      </c>
      <c r="G23" s="100">
        <v>2E-3</v>
      </c>
      <c r="H23" s="34">
        <f>G23*M6</f>
        <v>2E-3</v>
      </c>
      <c r="I23" s="102">
        <v>14</v>
      </c>
      <c r="J23" s="16">
        <f t="shared" si="1"/>
        <v>2.8000000000000001E-2</v>
      </c>
      <c r="K23" s="22">
        <f t="shared" si="2"/>
        <v>4.0000000000000001E-3</v>
      </c>
      <c r="L23" s="146">
        <f t="shared" si="3"/>
        <v>5.6000000000000001E-2</v>
      </c>
      <c r="M23" s="147"/>
    </row>
    <row r="24" spans="1:13" hidden="1" x14ac:dyDescent="0.3">
      <c r="A24" s="173"/>
      <c r="B24" s="174"/>
      <c r="C24" s="10"/>
      <c r="D24" s="10"/>
      <c r="E24" s="11"/>
      <c r="F24" s="11"/>
      <c r="G24" s="35"/>
      <c r="H24" s="34"/>
      <c r="I24" s="32"/>
      <c r="J24" s="16"/>
      <c r="K24" s="22"/>
      <c r="L24" s="23"/>
      <c r="M24" s="36"/>
    </row>
    <row r="25" spans="1:13" hidden="1" x14ac:dyDescent="0.3">
      <c r="A25" s="134"/>
      <c r="B25" s="135"/>
      <c r="C25" s="10"/>
      <c r="D25" s="10">
        <f>C25*L6</f>
        <v>0</v>
      </c>
      <c r="E25" s="11"/>
      <c r="F25" s="11">
        <f t="shared" si="0"/>
        <v>0</v>
      </c>
      <c r="G25" s="35"/>
      <c r="H25" s="34">
        <f>G25*M6</f>
        <v>0</v>
      </c>
      <c r="I25" s="32"/>
      <c r="J25" s="16">
        <f t="shared" si="1"/>
        <v>0</v>
      </c>
      <c r="K25" s="22">
        <f t="shared" si="2"/>
        <v>0</v>
      </c>
      <c r="L25" s="146">
        <f t="shared" si="3"/>
        <v>0</v>
      </c>
      <c r="M25" s="147"/>
    </row>
    <row r="26" spans="1:13" x14ac:dyDescent="0.3">
      <c r="A26" s="134"/>
      <c r="B26" s="135"/>
      <c r="C26" s="10"/>
      <c r="D26" s="10"/>
      <c r="E26" s="11"/>
      <c r="F26" s="11"/>
      <c r="G26" s="35"/>
      <c r="H26" s="34"/>
      <c r="I26" s="32"/>
      <c r="J26" s="16"/>
      <c r="K26" s="22"/>
      <c r="L26" s="23"/>
      <c r="M26" s="36"/>
    </row>
    <row r="27" spans="1:13" x14ac:dyDescent="0.3">
      <c r="A27" s="134" t="s">
        <v>72</v>
      </c>
      <c r="B27" s="135"/>
      <c r="C27" s="28">
        <v>1E-3</v>
      </c>
      <c r="D27" s="28">
        <f>C27*L6</f>
        <v>1E-3</v>
      </c>
      <c r="E27" s="29">
        <v>250</v>
      </c>
      <c r="F27" s="29">
        <f>D27*E27</f>
        <v>0.25</v>
      </c>
      <c r="G27" s="39">
        <v>1E-3</v>
      </c>
      <c r="H27" s="15">
        <f>G27*M6</f>
        <v>1E-3</v>
      </c>
      <c r="I27" s="31">
        <v>250</v>
      </c>
      <c r="J27" s="16">
        <f>H27*I27</f>
        <v>0.25</v>
      </c>
      <c r="K27" s="37">
        <f>D27+H27</f>
        <v>2E-3</v>
      </c>
      <c r="L27" s="180">
        <f>F27+J27</f>
        <v>0.5</v>
      </c>
      <c r="M27" s="181"/>
    </row>
    <row r="28" spans="1:13" x14ac:dyDescent="0.3">
      <c r="A28" s="134" t="s">
        <v>34</v>
      </c>
      <c r="B28" s="135"/>
      <c r="C28" s="10">
        <v>1.4999999999999999E-2</v>
      </c>
      <c r="D28" s="10">
        <f>C28*L6</f>
        <v>1.4999999999999999E-2</v>
      </c>
      <c r="E28" s="11">
        <v>48</v>
      </c>
      <c r="F28" s="11">
        <f>D28*E28</f>
        <v>0.72</v>
      </c>
      <c r="G28" s="39">
        <v>1.4999999999999999E-2</v>
      </c>
      <c r="H28" s="15">
        <f>G28*M6</f>
        <v>1.4999999999999999E-2</v>
      </c>
      <c r="I28" s="31">
        <v>48</v>
      </c>
      <c r="J28" s="16">
        <f>H28*I28</f>
        <v>0.72</v>
      </c>
      <c r="K28" s="22">
        <f>D28+H28</f>
        <v>0.03</v>
      </c>
      <c r="L28" s="146">
        <f>F28+J28</f>
        <v>1.44</v>
      </c>
      <c r="M28" s="147"/>
    </row>
    <row r="29" spans="1:13" x14ac:dyDescent="0.3">
      <c r="A29" s="134" t="s">
        <v>73</v>
      </c>
      <c r="B29" s="135"/>
      <c r="C29" s="10">
        <v>8.0000000000000002E-3</v>
      </c>
      <c r="D29" s="10">
        <f>C29*L6</f>
        <v>8.0000000000000002E-3</v>
      </c>
      <c r="E29" s="11">
        <v>160</v>
      </c>
      <c r="F29" s="11">
        <f>D29*E29</f>
        <v>1.28</v>
      </c>
      <c r="G29" s="39">
        <v>8.0000000000000002E-3</v>
      </c>
      <c r="H29" s="34">
        <f>G29*M6</f>
        <v>8.0000000000000002E-3</v>
      </c>
      <c r="I29" s="31">
        <v>160</v>
      </c>
      <c r="J29" s="16">
        <f>H29*I29</f>
        <v>1.28</v>
      </c>
      <c r="K29" s="22">
        <f>D29+H29</f>
        <v>1.6E-2</v>
      </c>
      <c r="L29" s="146">
        <f>F29+J29</f>
        <v>2.56</v>
      </c>
      <c r="M29" s="147"/>
    </row>
    <row r="30" spans="1:13" x14ac:dyDescent="0.3">
      <c r="A30" s="173"/>
      <c r="B30" s="182"/>
      <c r="C30" s="10"/>
      <c r="D30" s="10"/>
      <c r="E30" s="11"/>
      <c r="F30" s="11"/>
      <c r="G30" s="35"/>
      <c r="H30" s="34"/>
      <c r="I30" s="32"/>
      <c r="J30" s="16"/>
      <c r="K30" s="22"/>
      <c r="L30" s="23"/>
      <c r="M30" s="36"/>
    </row>
    <row r="31" spans="1:13" x14ac:dyDescent="0.3">
      <c r="A31" s="134" t="s">
        <v>22</v>
      </c>
      <c r="B31" s="135"/>
      <c r="C31" s="10">
        <v>0.04</v>
      </c>
      <c r="D31" s="10">
        <f>C31*L6</f>
        <v>0.04</v>
      </c>
      <c r="E31" s="11">
        <v>49.3</v>
      </c>
      <c r="F31" s="11">
        <f t="shared" ref="F31:F37" si="4">D31*E31</f>
        <v>1.972</v>
      </c>
      <c r="G31" s="35">
        <v>7.0000000000000007E-2</v>
      </c>
      <c r="H31" s="34">
        <f>G31*M6</f>
        <v>7.0000000000000007E-2</v>
      </c>
      <c r="I31" s="32">
        <v>49.3</v>
      </c>
      <c r="J31" s="16">
        <f t="shared" ref="J31:J37" si="5">H31*I31</f>
        <v>3.4510000000000001</v>
      </c>
      <c r="K31" s="22">
        <f t="shared" ref="K31:K45" si="6">D31+H31</f>
        <v>0.11000000000000001</v>
      </c>
      <c r="L31" s="146">
        <f t="shared" ref="L31:L37" si="7">F31+J31</f>
        <v>5.423</v>
      </c>
      <c r="M31" s="147"/>
    </row>
    <row r="32" spans="1:13" x14ac:dyDescent="0.3">
      <c r="A32" s="134" t="s">
        <v>59</v>
      </c>
      <c r="B32" s="135"/>
      <c r="C32" s="10">
        <v>1.2E-2</v>
      </c>
      <c r="D32" s="10">
        <f>C32*L6</f>
        <v>1.2E-2</v>
      </c>
      <c r="E32" s="11">
        <v>498</v>
      </c>
      <c r="F32" s="11">
        <f t="shared" si="4"/>
        <v>5.976</v>
      </c>
      <c r="G32" s="35">
        <v>1.7000000000000001E-2</v>
      </c>
      <c r="H32" s="34">
        <f>G32*M6</f>
        <v>1.7000000000000001E-2</v>
      </c>
      <c r="I32" s="32">
        <v>498</v>
      </c>
      <c r="J32" s="16">
        <f t="shared" si="5"/>
        <v>8.4660000000000011</v>
      </c>
      <c r="K32" s="22">
        <f t="shared" si="6"/>
        <v>2.9000000000000001E-2</v>
      </c>
      <c r="L32" s="146">
        <f t="shared" si="7"/>
        <v>14.442</v>
      </c>
      <c r="M32" s="147"/>
    </row>
    <row r="33" spans="1:13" hidden="1" x14ac:dyDescent="0.3">
      <c r="A33" s="134"/>
      <c r="B33" s="135"/>
      <c r="C33" s="10"/>
      <c r="D33" s="10">
        <f>C33*L6</f>
        <v>0</v>
      </c>
      <c r="E33" s="11"/>
      <c r="F33" s="11">
        <f t="shared" si="4"/>
        <v>0</v>
      </c>
      <c r="G33" s="35"/>
      <c r="H33" s="34">
        <f>G33*M6</f>
        <v>0</v>
      </c>
      <c r="I33" s="32"/>
      <c r="J33" s="16">
        <f t="shared" si="5"/>
        <v>0</v>
      </c>
      <c r="K33" s="22">
        <f t="shared" si="6"/>
        <v>0</v>
      </c>
      <c r="L33" s="146">
        <f t="shared" si="7"/>
        <v>0</v>
      </c>
      <c r="M33" s="147"/>
    </row>
    <row r="34" spans="1:13" hidden="1" x14ac:dyDescent="0.3">
      <c r="A34" s="134"/>
      <c r="B34" s="135"/>
      <c r="C34" s="10"/>
      <c r="D34" s="10">
        <f>C34*L6</f>
        <v>0</v>
      </c>
      <c r="E34" s="11"/>
      <c r="F34" s="11">
        <f t="shared" si="4"/>
        <v>0</v>
      </c>
      <c r="G34" s="35"/>
      <c r="H34" s="34">
        <f>G34*M6</f>
        <v>0</v>
      </c>
      <c r="I34" s="32"/>
      <c r="J34" s="16">
        <f t="shared" si="5"/>
        <v>0</v>
      </c>
      <c r="K34" s="22">
        <f t="shared" si="6"/>
        <v>0</v>
      </c>
      <c r="L34" s="146">
        <f t="shared" si="7"/>
        <v>0</v>
      </c>
      <c r="M34" s="147"/>
    </row>
    <row r="35" spans="1:13" hidden="1" x14ac:dyDescent="0.3">
      <c r="A35" s="134"/>
      <c r="B35" s="135"/>
      <c r="C35" s="10"/>
      <c r="D35" s="10">
        <f>C35*L6</f>
        <v>0</v>
      </c>
      <c r="E35" s="11"/>
      <c r="F35" s="11">
        <f t="shared" si="4"/>
        <v>0</v>
      </c>
      <c r="G35" s="35"/>
      <c r="H35" s="34">
        <f>G35*M6</f>
        <v>0</v>
      </c>
      <c r="I35" s="32"/>
      <c r="J35" s="16">
        <f t="shared" si="5"/>
        <v>0</v>
      </c>
      <c r="K35" s="22">
        <f t="shared" si="6"/>
        <v>0</v>
      </c>
      <c r="L35" s="146">
        <f t="shared" si="7"/>
        <v>0</v>
      </c>
      <c r="M35" s="147"/>
    </row>
    <row r="36" spans="1:13" hidden="1" x14ac:dyDescent="0.3">
      <c r="A36" s="134"/>
      <c r="B36" s="135"/>
      <c r="C36" s="10"/>
      <c r="D36" s="10">
        <f>C36*L6</f>
        <v>0</v>
      </c>
      <c r="E36" s="11"/>
      <c r="F36" s="11">
        <f t="shared" si="4"/>
        <v>0</v>
      </c>
      <c r="G36" s="35"/>
      <c r="H36" s="34">
        <f>G36*M6</f>
        <v>0</v>
      </c>
      <c r="I36" s="32"/>
      <c r="J36" s="16">
        <f t="shared" si="5"/>
        <v>0</v>
      </c>
      <c r="K36" s="22">
        <f t="shared" si="6"/>
        <v>0</v>
      </c>
      <c r="L36" s="146">
        <f t="shared" si="7"/>
        <v>0</v>
      </c>
      <c r="M36" s="147"/>
    </row>
    <row r="37" spans="1:13" ht="15" hidden="1" customHeight="1" x14ac:dyDescent="0.3">
      <c r="A37" s="201"/>
      <c r="B37" s="202"/>
      <c r="C37" s="98"/>
      <c r="D37" s="10">
        <f>C37*L6</f>
        <v>0</v>
      </c>
      <c r="E37" s="99"/>
      <c r="F37" s="11">
        <f t="shared" si="4"/>
        <v>0</v>
      </c>
      <c r="G37" s="100"/>
      <c r="H37" s="34">
        <f>G37*M6</f>
        <v>0</v>
      </c>
      <c r="I37" s="102"/>
      <c r="J37" s="16">
        <f t="shared" si="5"/>
        <v>0</v>
      </c>
      <c r="K37" s="22">
        <f t="shared" si="6"/>
        <v>0</v>
      </c>
      <c r="L37" s="146">
        <f t="shared" si="7"/>
        <v>0</v>
      </c>
      <c r="M37" s="147"/>
    </row>
    <row r="38" spans="1:13" x14ac:dyDescent="0.3">
      <c r="A38" s="134"/>
      <c r="B38" s="135"/>
      <c r="C38" s="10"/>
      <c r="D38" s="10"/>
      <c r="E38" s="11"/>
      <c r="F38" s="11"/>
      <c r="G38" s="35"/>
      <c r="H38" s="34"/>
      <c r="I38" s="32"/>
      <c r="J38" s="16"/>
      <c r="K38" s="22"/>
      <c r="L38" s="23"/>
      <c r="M38" s="36"/>
    </row>
    <row r="39" spans="1:13" x14ac:dyDescent="0.3">
      <c r="A39" s="134" t="s">
        <v>67</v>
      </c>
      <c r="B39" s="135"/>
      <c r="C39" s="10">
        <v>0.2</v>
      </c>
      <c r="D39" s="10">
        <f>C39*L6</f>
        <v>0.2</v>
      </c>
      <c r="E39" s="11">
        <v>150</v>
      </c>
      <c r="F39" s="11">
        <f>D39*E39</f>
        <v>30</v>
      </c>
      <c r="G39" s="24">
        <v>0.2</v>
      </c>
      <c r="H39" s="34">
        <f>G39*M6</f>
        <v>0.2</v>
      </c>
      <c r="I39" s="32">
        <v>150</v>
      </c>
      <c r="J39" s="16">
        <f>H39*I39</f>
        <v>30</v>
      </c>
      <c r="K39" s="22">
        <f t="shared" si="6"/>
        <v>0.4</v>
      </c>
      <c r="L39" s="146">
        <f>F39+J39</f>
        <v>60</v>
      </c>
      <c r="M39" s="147"/>
    </row>
    <row r="40" spans="1:13" x14ac:dyDescent="0.3">
      <c r="A40" s="134"/>
      <c r="B40" s="135"/>
      <c r="C40" s="10"/>
      <c r="D40" s="10"/>
      <c r="E40" s="11"/>
      <c r="F40" s="11"/>
      <c r="G40" s="24"/>
      <c r="H40" s="34"/>
      <c r="I40" s="32"/>
      <c r="J40" s="16"/>
      <c r="K40" s="22"/>
      <c r="L40" s="23"/>
      <c r="M40" s="36"/>
    </row>
    <row r="41" spans="1:13" hidden="1" x14ac:dyDescent="0.3">
      <c r="A41" s="134"/>
      <c r="B41" s="135"/>
      <c r="C41" s="10"/>
      <c r="D41" s="10">
        <f>C41*L6</f>
        <v>0</v>
      </c>
      <c r="E41" s="11"/>
      <c r="F41" s="11">
        <f>D41*E41</f>
        <v>0</v>
      </c>
      <c r="G41" s="24"/>
      <c r="H41" s="15">
        <f>G41*M6</f>
        <v>0</v>
      </c>
      <c r="I41" s="31"/>
      <c r="J41" s="16">
        <f>H41*I41</f>
        <v>0</v>
      </c>
      <c r="K41" s="22">
        <f t="shared" si="6"/>
        <v>0</v>
      </c>
      <c r="L41" s="146">
        <f>F41+J41</f>
        <v>0</v>
      </c>
      <c r="M41" s="147"/>
    </row>
    <row r="42" spans="1:13" hidden="1" x14ac:dyDescent="0.3">
      <c r="A42" s="134"/>
      <c r="B42" s="135"/>
      <c r="C42" s="10"/>
      <c r="D42" s="10">
        <f>C42*L6</f>
        <v>0</v>
      </c>
      <c r="E42" s="11"/>
      <c r="F42" s="11">
        <f>D42*E42</f>
        <v>0</v>
      </c>
      <c r="G42" s="15"/>
      <c r="H42" s="15">
        <f>G42*M6</f>
        <v>0</v>
      </c>
      <c r="I42" s="17"/>
      <c r="J42" s="16">
        <f>H42*I42</f>
        <v>0</v>
      </c>
      <c r="K42" s="22">
        <f t="shared" si="6"/>
        <v>0</v>
      </c>
      <c r="L42" s="146">
        <f>F42+J42</f>
        <v>0</v>
      </c>
      <c r="M42" s="147"/>
    </row>
    <row r="43" spans="1:13" hidden="1" x14ac:dyDescent="0.3">
      <c r="A43" s="171"/>
      <c r="B43" s="172"/>
      <c r="C43" s="25"/>
      <c r="D43" s="28">
        <f>C43*L6</f>
        <v>0</v>
      </c>
      <c r="E43" s="26"/>
      <c r="F43" s="29">
        <f>D43*E43</f>
        <v>0</v>
      </c>
      <c r="G43" s="27"/>
      <c r="H43" s="15">
        <f>G43*M6</f>
        <v>0</v>
      </c>
      <c r="I43" s="30"/>
      <c r="J43" s="16">
        <f>H43*I43</f>
        <v>0</v>
      </c>
      <c r="K43" s="22">
        <f t="shared" si="6"/>
        <v>0</v>
      </c>
      <c r="L43" s="146">
        <f>F43+J43</f>
        <v>0</v>
      </c>
      <c r="M43" s="147"/>
    </row>
    <row r="44" spans="1:13" hidden="1" x14ac:dyDescent="0.3">
      <c r="A44" s="134"/>
      <c r="B44" s="135"/>
      <c r="C44" s="10"/>
      <c r="D44" s="10"/>
      <c r="E44" s="11"/>
      <c r="F44" s="11"/>
      <c r="G44" s="15"/>
      <c r="H44" s="15"/>
      <c r="I44" s="31"/>
      <c r="J44" s="16"/>
      <c r="K44" s="22"/>
      <c r="L44" s="146"/>
      <c r="M44" s="147"/>
    </row>
    <row r="45" spans="1:13" x14ac:dyDescent="0.3">
      <c r="A45" s="142" t="s">
        <v>4</v>
      </c>
      <c r="B45" s="143"/>
      <c r="C45" s="12"/>
      <c r="D45" s="13"/>
      <c r="E45" s="13"/>
      <c r="F45" s="13">
        <f>SUM(F19:F44)</f>
        <v>48.411999999999999</v>
      </c>
      <c r="G45" s="18"/>
      <c r="H45" s="18"/>
      <c r="I45" s="19"/>
      <c r="J45" s="20">
        <f>SUM(J19:J44)</f>
        <v>56.692999999999998</v>
      </c>
      <c r="K45" s="22">
        <f t="shared" si="6"/>
        <v>0</v>
      </c>
      <c r="L45" s="145">
        <f>SUM(L19:L44)</f>
        <v>105.105</v>
      </c>
      <c r="M45" s="148"/>
    </row>
    <row r="46" spans="1:13" x14ac:dyDescent="0.3">
      <c r="A46" s="120"/>
      <c r="B46" s="121"/>
      <c r="C46" s="12"/>
      <c r="D46" s="13"/>
      <c r="E46" s="13"/>
      <c r="F46" s="13"/>
      <c r="G46" s="18"/>
      <c r="H46" s="18"/>
      <c r="I46" s="19"/>
      <c r="J46" s="20"/>
      <c r="K46" s="22"/>
      <c r="L46" s="145"/>
      <c r="M46" s="138"/>
    </row>
    <row r="47" spans="1:13" x14ac:dyDescent="0.3">
      <c r="A47" s="4" t="s">
        <v>11</v>
      </c>
      <c r="B47" s="4"/>
      <c r="C47" s="4"/>
      <c r="D47" s="4"/>
      <c r="E47" s="4"/>
      <c r="F47" s="4" t="s">
        <v>10</v>
      </c>
      <c r="G47" s="2"/>
      <c r="H47" s="2"/>
      <c r="I47" s="2"/>
      <c r="J47" s="2"/>
      <c r="K47" s="2"/>
      <c r="L47" s="2"/>
      <c r="M47" s="2"/>
    </row>
    <row r="48" spans="1:13" x14ac:dyDescent="0.3">
      <c r="A48" s="4"/>
      <c r="B48" s="4"/>
      <c r="C48" s="4"/>
      <c r="D48" s="4"/>
      <c r="E48" s="4"/>
      <c r="F48" s="4"/>
      <c r="G48" s="2"/>
      <c r="H48" s="2"/>
      <c r="I48" s="2"/>
      <c r="J48" s="2"/>
      <c r="K48" s="2"/>
      <c r="L48" s="2"/>
      <c r="M48" s="2"/>
    </row>
    <row r="49" spans="1:1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3">
      <c r="B50" s="144"/>
      <c r="C50" s="144"/>
      <c r="D50" s="144"/>
      <c r="E50" s="144"/>
      <c r="F50" s="144"/>
      <c r="G50" s="144"/>
      <c r="H50" s="144"/>
      <c r="J50" s="8"/>
      <c r="K50" s="8"/>
      <c r="L50" s="8"/>
      <c r="M50" s="8"/>
    </row>
    <row r="51" spans="1:13" x14ac:dyDescent="0.3">
      <c r="B51" s="141"/>
      <c r="C51" s="141"/>
      <c r="D51" s="141"/>
      <c r="E51" s="141"/>
      <c r="F51" s="141"/>
      <c r="G51" s="141"/>
      <c r="H51" s="141"/>
      <c r="J51" s="8"/>
      <c r="K51" s="8"/>
      <c r="L51" s="8"/>
      <c r="M51" s="8"/>
    </row>
    <row r="52" spans="1:13" x14ac:dyDescent="0.3">
      <c r="G52" s="136"/>
      <c r="H52" s="136"/>
      <c r="I52" s="136"/>
      <c r="J52" s="8"/>
      <c r="K52" s="8"/>
      <c r="L52" s="8"/>
      <c r="M52" s="8"/>
    </row>
    <row r="53" spans="1:13" x14ac:dyDescent="0.3">
      <c r="G53" s="133"/>
      <c r="H53" s="133"/>
      <c r="I53" s="133"/>
      <c r="L53" s="7"/>
      <c r="M53" s="7"/>
    </row>
    <row r="54" spans="1:13" s="2" customFormat="1" x14ac:dyDescent="0.3">
      <c r="G54" s="41"/>
      <c r="H54" s="41"/>
      <c r="I54" s="41"/>
      <c r="L54" s="7"/>
      <c r="M54" s="7"/>
    </row>
    <row r="55" spans="1:13" s="2" customFormat="1" x14ac:dyDescent="0.3"/>
    <row r="56" spans="1:13" s="2" customFormat="1" x14ac:dyDescent="0.3">
      <c r="A56" s="129"/>
      <c r="B56" s="129"/>
      <c r="C56" s="129"/>
      <c r="D56" s="129"/>
      <c r="E56" s="132"/>
      <c r="F56" s="132"/>
      <c r="G56" s="132"/>
      <c r="H56" s="42"/>
      <c r="I56" s="131"/>
      <c r="J56" s="131"/>
      <c r="K56" s="131"/>
      <c r="L56" s="131"/>
      <c r="M56" s="131"/>
    </row>
    <row r="57" spans="1:13" s="2" customFormat="1" x14ac:dyDescent="0.3">
      <c r="A57" s="129"/>
      <c r="B57" s="129"/>
      <c r="C57" s="129"/>
      <c r="D57" s="129"/>
      <c r="E57" s="43"/>
      <c r="F57" s="43"/>
      <c r="G57" s="43"/>
      <c r="H57" s="43"/>
      <c r="I57" s="43"/>
      <c r="J57" s="43"/>
      <c r="K57" s="43"/>
      <c r="L57" s="43"/>
      <c r="M57" s="43"/>
    </row>
    <row r="58" spans="1:13" s="2" customFormat="1" x14ac:dyDescent="0.3">
      <c r="A58" s="44"/>
      <c r="B58" s="45"/>
      <c r="C58" s="44"/>
      <c r="E58" s="46"/>
      <c r="F58" s="46"/>
      <c r="G58" s="46"/>
      <c r="H58" s="46"/>
      <c r="I58" s="46"/>
      <c r="J58" s="46"/>
      <c r="K58" s="46"/>
      <c r="L58" s="46"/>
      <c r="M58" s="46"/>
    </row>
    <row r="59" spans="1:13" s="2" customFormat="1" x14ac:dyDescent="0.3">
      <c r="A59" s="44"/>
      <c r="B59" s="45"/>
      <c r="C59" s="44"/>
      <c r="E59" s="46"/>
      <c r="F59" s="46"/>
      <c r="G59" s="46"/>
      <c r="H59" s="46"/>
      <c r="I59" s="46"/>
      <c r="J59" s="46"/>
      <c r="K59" s="46"/>
      <c r="L59" s="46"/>
      <c r="M59" s="46"/>
    </row>
    <row r="60" spans="1:13" s="2" customFormat="1" x14ac:dyDescent="0.3">
      <c r="A60" s="44"/>
      <c r="B60" s="45"/>
      <c r="C60" s="44"/>
      <c r="E60" s="46"/>
      <c r="F60" s="46"/>
      <c r="G60" s="46"/>
      <c r="H60" s="46"/>
      <c r="I60" s="46"/>
      <c r="J60" s="46"/>
      <c r="K60" s="46"/>
      <c r="L60" s="46"/>
      <c r="M60" s="46"/>
    </row>
    <row r="61" spans="1:13" s="2" customFormat="1" x14ac:dyDescent="0.3">
      <c r="A61" s="44"/>
      <c r="B61" s="45"/>
      <c r="C61" s="44"/>
      <c r="E61" s="46"/>
      <c r="F61" s="46"/>
      <c r="G61" s="46"/>
      <c r="H61" s="46"/>
      <c r="I61" s="46"/>
      <c r="J61" s="46"/>
      <c r="K61" s="46"/>
      <c r="L61" s="46"/>
      <c r="M61" s="46"/>
    </row>
    <row r="62" spans="1:13" s="2" customFormat="1" x14ac:dyDescent="0.3">
      <c r="A62" s="44"/>
      <c r="B62" s="45"/>
      <c r="C62" s="44"/>
      <c r="E62" s="46"/>
      <c r="F62" s="46"/>
      <c r="G62" s="46"/>
      <c r="H62" s="46"/>
      <c r="I62" s="46"/>
      <c r="J62" s="46"/>
      <c r="K62" s="46"/>
      <c r="L62" s="46"/>
      <c r="M62" s="46"/>
    </row>
    <row r="63" spans="1:13" s="2" customFormat="1" x14ac:dyDescent="0.3">
      <c r="A63" s="3"/>
      <c r="B63" s="3"/>
      <c r="C63" s="3"/>
      <c r="D63" s="3"/>
      <c r="E63" s="43"/>
      <c r="F63" s="43"/>
      <c r="G63" s="43"/>
      <c r="H63" s="43"/>
      <c r="I63" s="43"/>
      <c r="J63" s="43"/>
      <c r="K63" s="43"/>
      <c r="L63" s="43"/>
      <c r="M63" s="43"/>
    </row>
    <row r="64" spans="1:13" s="2" customForma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s="2" customFormat="1" x14ac:dyDescent="0.3">
      <c r="A65" s="116"/>
      <c r="B65" s="117"/>
      <c r="C65" s="47"/>
      <c r="D65" s="47"/>
      <c r="E65" s="47"/>
      <c r="F65" s="47"/>
      <c r="G65" s="48"/>
      <c r="H65" s="48"/>
      <c r="I65" s="48"/>
      <c r="J65" s="48"/>
      <c r="K65" s="47"/>
      <c r="L65" s="116"/>
      <c r="M65" s="116"/>
    </row>
    <row r="66" spans="1:13" s="2" customFormat="1" x14ac:dyDescent="0.3">
      <c r="A66" s="114"/>
      <c r="B66" s="114"/>
      <c r="C66" s="49"/>
      <c r="D66" s="49"/>
      <c r="E66" s="50"/>
      <c r="F66" s="50"/>
      <c r="G66" s="51"/>
      <c r="H66" s="52"/>
      <c r="I66" s="50"/>
      <c r="J66" s="53"/>
      <c r="K66" s="54"/>
      <c r="L66" s="118"/>
      <c r="M66" s="119"/>
    </row>
    <row r="67" spans="1:13" s="2" customFormat="1" x14ac:dyDescent="0.3">
      <c r="A67" s="114"/>
      <c r="B67" s="114"/>
      <c r="C67" s="49"/>
      <c r="D67" s="49"/>
      <c r="E67" s="50"/>
      <c r="F67" s="50"/>
      <c r="G67" s="51"/>
      <c r="H67" s="52"/>
      <c r="I67" s="50"/>
      <c r="J67" s="53"/>
      <c r="K67" s="54"/>
      <c r="L67" s="118"/>
      <c r="M67" s="119"/>
    </row>
    <row r="68" spans="1:13" s="2" customFormat="1" x14ac:dyDescent="0.3">
      <c r="A68" s="114"/>
      <c r="B68" s="114"/>
      <c r="C68" s="49"/>
      <c r="D68" s="49"/>
      <c r="E68" s="50"/>
      <c r="F68" s="50"/>
      <c r="G68" s="51"/>
      <c r="H68" s="52"/>
      <c r="I68" s="50"/>
      <c r="J68" s="53"/>
      <c r="K68" s="54"/>
      <c r="L68" s="118"/>
      <c r="M68" s="119"/>
    </row>
    <row r="69" spans="1:13" s="2" customFormat="1" x14ac:dyDescent="0.3">
      <c r="A69" s="114"/>
      <c r="B69" s="114"/>
      <c r="C69" s="49"/>
      <c r="D69" s="49"/>
      <c r="E69" s="50"/>
      <c r="F69" s="50"/>
      <c r="G69" s="51"/>
      <c r="H69" s="52"/>
      <c r="I69" s="50"/>
      <c r="J69" s="53"/>
      <c r="K69" s="54"/>
      <c r="L69" s="118"/>
      <c r="M69" s="119"/>
    </row>
    <row r="70" spans="1:13" s="2" customFormat="1" x14ac:dyDescent="0.3">
      <c r="A70" s="114"/>
      <c r="B70" s="114"/>
      <c r="C70" s="49"/>
      <c r="D70" s="49"/>
      <c r="E70" s="50"/>
      <c r="F70" s="50"/>
      <c r="G70" s="51"/>
      <c r="H70" s="52"/>
      <c r="I70" s="50"/>
      <c r="J70" s="53"/>
      <c r="K70" s="54"/>
      <c r="L70" s="118"/>
      <c r="M70" s="119"/>
    </row>
    <row r="71" spans="1:13" s="2" customFormat="1" x14ac:dyDescent="0.3">
      <c r="A71" s="114"/>
      <c r="B71" s="115"/>
      <c r="C71" s="49"/>
      <c r="D71" s="49"/>
      <c r="E71" s="50"/>
      <c r="F71" s="50"/>
      <c r="G71" s="55"/>
      <c r="H71" s="52"/>
      <c r="I71" s="50"/>
      <c r="J71" s="53"/>
      <c r="K71" s="54"/>
      <c r="L71" s="118"/>
      <c r="M71" s="119"/>
    </row>
    <row r="72" spans="1:13" s="2" customFormat="1" x14ac:dyDescent="0.3">
      <c r="A72" s="114"/>
      <c r="B72" s="115"/>
      <c r="C72" s="49"/>
      <c r="D72" s="49"/>
      <c r="E72" s="50"/>
      <c r="F72" s="50"/>
      <c r="G72" s="55"/>
      <c r="H72" s="52"/>
      <c r="I72" s="56"/>
      <c r="J72" s="53"/>
      <c r="K72" s="54"/>
      <c r="L72" s="118"/>
      <c r="M72" s="119"/>
    </row>
    <row r="73" spans="1:13" s="2" customFormat="1" x14ac:dyDescent="0.3">
      <c r="A73" s="114"/>
      <c r="B73" s="115"/>
      <c r="C73" s="49"/>
      <c r="D73" s="49"/>
      <c r="E73" s="50"/>
      <c r="F73" s="50"/>
      <c r="G73" s="55"/>
      <c r="H73" s="52"/>
      <c r="I73" s="56"/>
      <c r="J73" s="53"/>
      <c r="K73" s="54"/>
      <c r="L73" s="118"/>
      <c r="M73" s="119"/>
    </row>
    <row r="74" spans="1:13" s="2" customFormat="1" x14ac:dyDescent="0.3">
      <c r="A74" s="128"/>
      <c r="B74" s="115"/>
      <c r="C74" s="57"/>
      <c r="D74" s="57"/>
      <c r="E74" s="58"/>
      <c r="F74" s="58"/>
      <c r="G74" s="55"/>
      <c r="H74" s="52"/>
      <c r="I74" s="56"/>
      <c r="J74" s="53"/>
      <c r="K74" s="59"/>
      <c r="L74" s="126"/>
      <c r="M74" s="127"/>
    </row>
    <row r="75" spans="1:13" s="2" customFormat="1" x14ac:dyDescent="0.3">
      <c r="A75" s="114"/>
      <c r="B75" s="115"/>
      <c r="C75" s="49"/>
      <c r="D75" s="49"/>
      <c r="E75" s="50"/>
      <c r="F75" s="50"/>
      <c r="G75" s="55"/>
      <c r="H75" s="52"/>
      <c r="I75" s="56"/>
      <c r="J75" s="53"/>
      <c r="K75" s="54"/>
      <c r="L75" s="118"/>
      <c r="M75" s="119"/>
    </row>
    <row r="76" spans="1:13" s="2" customFormat="1" x14ac:dyDescent="0.3">
      <c r="A76" s="114"/>
      <c r="B76" s="114"/>
      <c r="C76" s="49"/>
      <c r="D76" s="49"/>
      <c r="E76" s="50"/>
      <c r="F76" s="50"/>
      <c r="G76" s="55"/>
      <c r="H76" s="52"/>
      <c r="I76" s="56"/>
      <c r="J76" s="53"/>
      <c r="K76" s="54"/>
      <c r="L76" s="60"/>
      <c r="M76" s="61"/>
    </row>
    <row r="77" spans="1:13" s="2" customFormat="1" x14ac:dyDescent="0.3">
      <c r="A77" s="130"/>
      <c r="B77" s="130"/>
      <c r="C77" s="62"/>
      <c r="D77" s="63"/>
      <c r="E77" s="63"/>
      <c r="F77" s="63"/>
      <c r="G77" s="64"/>
      <c r="H77" s="64"/>
      <c r="I77" s="65"/>
      <c r="J77" s="66"/>
      <c r="K77" s="54"/>
      <c r="L77" s="124"/>
      <c r="M77" s="125"/>
    </row>
    <row r="78" spans="1:13" s="2" customFormat="1" x14ac:dyDescent="0.3">
      <c r="A78" s="4"/>
      <c r="B78" s="4"/>
      <c r="C78" s="4"/>
      <c r="D78" s="4"/>
      <c r="E78" s="4"/>
      <c r="F78" s="4"/>
    </row>
  </sheetData>
  <mergeCells count="107">
    <mergeCell ref="L77:M77"/>
    <mergeCell ref="L75:M75"/>
    <mergeCell ref="L73:M73"/>
    <mergeCell ref="L72:M72"/>
    <mergeCell ref="L74:M74"/>
    <mergeCell ref="L70:M70"/>
    <mergeCell ref="A70:B70"/>
    <mergeCell ref="A67:B67"/>
    <mergeCell ref="L29:M29"/>
    <mergeCell ref="A71:B71"/>
    <mergeCell ref="A76:B76"/>
    <mergeCell ref="A72:B72"/>
    <mergeCell ref="L71:M71"/>
    <mergeCell ref="A77:B77"/>
    <mergeCell ref="A75:B75"/>
    <mergeCell ref="A74:B74"/>
    <mergeCell ref="A73:B73"/>
    <mergeCell ref="L66:M66"/>
    <mergeCell ref="L68:M68"/>
    <mergeCell ref="A69:B69"/>
    <mergeCell ref="A68:B68"/>
    <mergeCell ref="L69:M69"/>
    <mergeCell ref="B51:H51"/>
    <mergeCell ref="D56:D57"/>
    <mergeCell ref="L65:M65"/>
    <mergeCell ref="L56:M56"/>
    <mergeCell ref="G52:I52"/>
    <mergeCell ref="A66:B66"/>
    <mergeCell ref="L67:M67"/>
    <mergeCell ref="L46:M46"/>
    <mergeCell ref="A65:B65"/>
    <mergeCell ref="G53:I53"/>
    <mergeCell ref="B56:B57"/>
    <mergeCell ref="I56:K56"/>
    <mergeCell ref="A56:A57"/>
    <mergeCell ref="B50:H50"/>
    <mergeCell ref="E56:G56"/>
    <mergeCell ref="C56:C57"/>
    <mergeCell ref="A46:B46"/>
    <mergeCell ref="A39:B39"/>
    <mergeCell ref="A40:B40"/>
    <mergeCell ref="A45:B45"/>
    <mergeCell ref="A29:B29"/>
    <mergeCell ref="A30:B30"/>
    <mergeCell ref="A31:B31"/>
    <mergeCell ref="L42:M42"/>
    <mergeCell ref="L45:M45"/>
    <mergeCell ref="A42:B42"/>
    <mergeCell ref="L44:M44"/>
    <mergeCell ref="A43:B43"/>
    <mergeCell ref="A44:B44"/>
    <mergeCell ref="L43:M43"/>
    <mergeCell ref="L35:M35"/>
    <mergeCell ref="A35:B35"/>
    <mergeCell ref="L36:M36"/>
    <mergeCell ref="L41:M41"/>
    <mergeCell ref="A38:B38"/>
    <mergeCell ref="A37:B37"/>
    <mergeCell ref="A36:B36"/>
    <mergeCell ref="A41:B41"/>
    <mergeCell ref="L39:M39"/>
    <mergeCell ref="L37:M37"/>
    <mergeCell ref="A34:B34"/>
    <mergeCell ref="L31:M31"/>
    <mergeCell ref="L33:M33"/>
    <mergeCell ref="A32:B32"/>
    <mergeCell ref="A33:B33"/>
    <mergeCell ref="L34:M34"/>
    <mergeCell ref="L32:M32"/>
    <mergeCell ref="A25:B25"/>
    <mergeCell ref="L21:M21"/>
    <mergeCell ref="L28:M28"/>
    <mergeCell ref="L23:M23"/>
    <mergeCell ref="A22:B22"/>
    <mergeCell ref="A23:B23"/>
    <mergeCell ref="A28:B28"/>
    <mergeCell ref="A26:B26"/>
    <mergeCell ref="L22:M22"/>
    <mergeCell ref="L25:M25"/>
    <mergeCell ref="L27:M27"/>
    <mergeCell ref="A27:B27"/>
    <mergeCell ref="A24:B24"/>
    <mergeCell ref="A21:B21"/>
    <mergeCell ref="I7:K7"/>
    <mergeCell ref="L7:M7"/>
    <mergeCell ref="L19:M19"/>
    <mergeCell ref="L20:M20"/>
    <mergeCell ref="B1:H1"/>
    <mergeCell ref="B2:H2"/>
    <mergeCell ref="G3:I3"/>
    <mergeCell ref="G4:I4"/>
    <mergeCell ref="L18:M18"/>
    <mergeCell ref="A11:B11"/>
    <mergeCell ref="A16:B16"/>
    <mergeCell ref="A20:B20"/>
    <mergeCell ref="A19:B19"/>
    <mergeCell ref="A15:B15"/>
    <mergeCell ref="A7:B8"/>
    <mergeCell ref="A18:B18"/>
    <mergeCell ref="E7:G7"/>
    <mergeCell ref="A9:B9"/>
    <mergeCell ref="D7:D8"/>
    <mergeCell ref="A10:B10"/>
    <mergeCell ref="C7:C8"/>
    <mergeCell ref="A12:B12"/>
    <mergeCell ref="A13:B13"/>
    <mergeCell ref="A14:B14"/>
  </mergeCells>
  <phoneticPr fontId="14" type="noConversion"/>
  <pageMargins left="0.7" right="0.7" top="0.75" bottom="0.75" header="0.3" footer="0.3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Лист3</vt:lpstr>
    </vt:vector>
  </TitlesOfParts>
  <Company>МКУ Комитет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Капустина Елена Сергеевна</cp:lastModifiedBy>
  <cp:lastPrinted>2019-09-04T08:50:52Z</cp:lastPrinted>
  <dcterms:created xsi:type="dcterms:W3CDTF">2018-08-29T01:33:49Z</dcterms:created>
  <dcterms:modified xsi:type="dcterms:W3CDTF">2020-08-21T02:00:33Z</dcterms:modified>
</cp:coreProperties>
</file>